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R&amp;D Project Info\PFAS\TO Validation Data\Validation Data\Storage Stability\"/>
    </mc:Choice>
  </mc:AlternateContent>
  <bookViews>
    <workbookView xWindow="0" yWindow="0" windowWidth="28800" windowHeight="12300"/>
  </bookViews>
  <sheets>
    <sheet name="Original Data" sheetId="3" r:id="rId1"/>
    <sheet name="CCV Normalized Data" sheetId="5" r:id="rId2"/>
    <sheet name="Chart2" sheetId="4" r:id="rId3"/>
    <sheet name="Chart3" sheetId="6" r:id="rId4"/>
    <sheet name="Chart Values" sheetId="1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75" i="5" l="1"/>
  <c r="R36" i="1" l="1"/>
  <c r="R44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B35" i="1"/>
  <c r="K18" i="1"/>
  <c r="K19" i="1"/>
  <c r="K20" i="1"/>
  <c r="K21" i="1"/>
  <c r="K22" i="1"/>
  <c r="K23" i="1"/>
  <c r="K24" i="1"/>
  <c r="K25" i="1"/>
  <c r="K26" i="1"/>
  <c r="K27" i="1"/>
  <c r="K28" i="1"/>
  <c r="K17" i="1"/>
  <c r="B18" i="1"/>
  <c r="C18" i="1"/>
  <c r="D18" i="1"/>
  <c r="E18" i="1"/>
  <c r="F18" i="1"/>
  <c r="G18" i="1"/>
  <c r="H18" i="1"/>
  <c r="I18" i="1"/>
  <c r="J18" i="1"/>
  <c r="L18" i="1"/>
  <c r="M18" i="1"/>
  <c r="N18" i="1"/>
  <c r="O18" i="1"/>
  <c r="P18" i="1"/>
  <c r="B19" i="1"/>
  <c r="C19" i="1"/>
  <c r="D19" i="1"/>
  <c r="E19" i="1"/>
  <c r="F19" i="1"/>
  <c r="G19" i="1"/>
  <c r="H19" i="1"/>
  <c r="I19" i="1"/>
  <c r="J19" i="1"/>
  <c r="L19" i="1"/>
  <c r="M19" i="1"/>
  <c r="N19" i="1"/>
  <c r="O19" i="1"/>
  <c r="P19" i="1"/>
  <c r="B20" i="1"/>
  <c r="C20" i="1"/>
  <c r="D20" i="1"/>
  <c r="E20" i="1"/>
  <c r="F20" i="1"/>
  <c r="G20" i="1"/>
  <c r="H20" i="1"/>
  <c r="I20" i="1"/>
  <c r="J20" i="1"/>
  <c r="L20" i="1"/>
  <c r="M20" i="1"/>
  <c r="N20" i="1"/>
  <c r="O20" i="1"/>
  <c r="P20" i="1"/>
  <c r="B21" i="1"/>
  <c r="C21" i="1"/>
  <c r="D21" i="1"/>
  <c r="E21" i="1"/>
  <c r="F21" i="1"/>
  <c r="G21" i="1"/>
  <c r="H21" i="1"/>
  <c r="I21" i="1"/>
  <c r="J21" i="1"/>
  <c r="L21" i="1"/>
  <c r="M21" i="1"/>
  <c r="N21" i="1"/>
  <c r="O21" i="1"/>
  <c r="P21" i="1"/>
  <c r="B22" i="1"/>
  <c r="C22" i="1"/>
  <c r="D22" i="1"/>
  <c r="E22" i="1"/>
  <c r="F22" i="1"/>
  <c r="G22" i="1"/>
  <c r="H22" i="1"/>
  <c r="I22" i="1"/>
  <c r="J22" i="1"/>
  <c r="L22" i="1"/>
  <c r="M22" i="1"/>
  <c r="N22" i="1"/>
  <c r="O22" i="1"/>
  <c r="P22" i="1"/>
  <c r="B23" i="1"/>
  <c r="C23" i="1"/>
  <c r="D23" i="1"/>
  <c r="E23" i="1"/>
  <c r="F23" i="1"/>
  <c r="G23" i="1"/>
  <c r="H23" i="1"/>
  <c r="I23" i="1"/>
  <c r="J23" i="1"/>
  <c r="L23" i="1"/>
  <c r="M23" i="1"/>
  <c r="N23" i="1"/>
  <c r="O23" i="1"/>
  <c r="P23" i="1"/>
  <c r="B24" i="1"/>
  <c r="C24" i="1"/>
  <c r="D24" i="1"/>
  <c r="E24" i="1"/>
  <c r="F24" i="1"/>
  <c r="G24" i="1"/>
  <c r="H24" i="1"/>
  <c r="I24" i="1"/>
  <c r="J24" i="1"/>
  <c r="L24" i="1"/>
  <c r="M24" i="1"/>
  <c r="N24" i="1"/>
  <c r="O24" i="1"/>
  <c r="P24" i="1"/>
  <c r="B25" i="1"/>
  <c r="C25" i="1"/>
  <c r="D25" i="1"/>
  <c r="E25" i="1"/>
  <c r="F25" i="1"/>
  <c r="G25" i="1"/>
  <c r="H25" i="1"/>
  <c r="I25" i="1"/>
  <c r="J25" i="1"/>
  <c r="L25" i="1"/>
  <c r="M25" i="1"/>
  <c r="N25" i="1"/>
  <c r="O25" i="1"/>
  <c r="P25" i="1"/>
  <c r="B26" i="1"/>
  <c r="C26" i="1"/>
  <c r="D26" i="1"/>
  <c r="E26" i="1"/>
  <c r="F26" i="1"/>
  <c r="G26" i="1"/>
  <c r="H26" i="1"/>
  <c r="I26" i="1"/>
  <c r="J26" i="1"/>
  <c r="L26" i="1"/>
  <c r="M26" i="1"/>
  <c r="N26" i="1"/>
  <c r="O26" i="1"/>
  <c r="P26" i="1"/>
  <c r="B27" i="1"/>
  <c r="C27" i="1"/>
  <c r="D27" i="1"/>
  <c r="E27" i="1"/>
  <c r="F27" i="1"/>
  <c r="G27" i="1"/>
  <c r="H27" i="1"/>
  <c r="I27" i="1"/>
  <c r="J27" i="1"/>
  <c r="L27" i="1"/>
  <c r="M27" i="1"/>
  <c r="N27" i="1"/>
  <c r="O27" i="1"/>
  <c r="P27" i="1"/>
  <c r="B28" i="1"/>
  <c r="C28" i="1"/>
  <c r="D28" i="1"/>
  <c r="E28" i="1"/>
  <c r="F28" i="1"/>
  <c r="G28" i="1"/>
  <c r="H28" i="1"/>
  <c r="I28" i="1"/>
  <c r="J28" i="1"/>
  <c r="L28" i="1"/>
  <c r="M28" i="1"/>
  <c r="N28" i="1"/>
  <c r="O28" i="1"/>
  <c r="P28" i="1"/>
  <c r="C17" i="1"/>
  <c r="D17" i="1"/>
  <c r="E17" i="1"/>
  <c r="F17" i="1"/>
  <c r="G17" i="1"/>
  <c r="H17" i="1"/>
  <c r="I17" i="1"/>
  <c r="J17" i="1"/>
  <c r="L17" i="1"/>
  <c r="M17" i="1"/>
  <c r="N17" i="1"/>
  <c r="O17" i="1"/>
  <c r="P17" i="1"/>
  <c r="B17" i="1"/>
  <c r="N377" i="5" l="1"/>
  <c r="K377" i="5"/>
  <c r="N376" i="5"/>
  <c r="K376" i="5"/>
  <c r="K375" i="5"/>
  <c r="K374" i="5"/>
  <c r="N374" i="5" s="1"/>
  <c r="N372" i="5"/>
  <c r="K372" i="5"/>
  <c r="N371" i="5"/>
  <c r="K371" i="5"/>
  <c r="N370" i="5"/>
  <c r="K370" i="5"/>
  <c r="N369" i="5"/>
  <c r="K369" i="5"/>
  <c r="N367" i="5"/>
  <c r="K367" i="5"/>
  <c r="K366" i="5"/>
  <c r="N366" i="5" s="1"/>
  <c r="N365" i="5"/>
  <c r="K365" i="5"/>
  <c r="N364" i="5"/>
  <c r="K364" i="5"/>
  <c r="N362" i="5"/>
  <c r="K362" i="5"/>
  <c r="N361" i="5"/>
  <c r="K361" i="5"/>
  <c r="N360" i="5"/>
  <c r="K360" i="5"/>
  <c r="K359" i="5"/>
  <c r="N359" i="5" s="1"/>
  <c r="N354" i="5"/>
  <c r="K354" i="5"/>
  <c r="N353" i="5"/>
  <c r="K353" i="5"/>
  <c r="N352" i="5"/>
  <c r="K352" i="5"/>
  <c r="N351" i="5"/>
  <c r="K351" i="5"/>
  <c r="N349" i="5"/>
  <c r="K349" i="5"/>
  <c r="K348" i="5"/>
  <c r="N348" i="5" s="1"/>
  <c r="N347" i="5"/>
  <c r="K347" i="5"/>
  <c r="N346" i="5"/>
  <c r="K346" i="5"/>
  <c r="N344" i="5"/>
  <c r="K344" i="5"/>
  <c r="N343" i="5"/>
  <c r="K343" i="5"/>
  <c r="N342" i="5"/>
  <c r="K342" i="5"/>
  <c r="K341" i="5"/>
  <c r="N341" i="5" s="1"/>
  <c r="N339" i="5"/>
  <c r="K339" i="5"/>
  <c r="N338" i="5"/>
  <c r="K338" i="5"/>
  <c r="N337" i="5"/>
  <c r="K337" i="5"/>
  <c r="N336" i="5"/>
  <c r="K336" i="5"/>
  <c r="N331" i="5"/>
  <c r="K331" i="5"/>
  <c r="K330" i="5"/>
  <c r="N330" i="5" s="1"/>
  <c r="N329" i="5"/>
  <c r="K329" i="5"/>
  <c r="N328" i="5"/>
  <c r="K328" i="5"/>
  <c r="N326" i="5"/>
  <c r="K326" i="5"/>
  <c r="N325" i="5"/>
  <c r="K325" i="5"/>
  <c r="N324" i="5"/>
  <c r="K324" i="5"/>
  <c r="K323" i="5"/>
  <c r="N323" i="5" s="1"/>
  <c r="N321" i="5"/>
  <c r="K321" i="5"/>
  <c r="N320" i="5"/>
  <c r="K320" i="5"/>
  <c r="N319" i="5"/>
  <c r="K319" i="5"/>
  <c r="N318" i="5"/>
  <c r="K318" i="5"/>
  <c r="N316" i="5"/>
  <c r="K316" i="5"/>
  <c r="K315" i="5"/>
  <c r="N315" i="5" s="1"/>
  <c r="N314" i="5"/>
  <c r="K314" i="5"/>
  <c r="N313" i="5"/>
  <c r="K313" i="5"/>
  <c r="N307" i="5"/>
  <c r="K307" i="5"/>
  <c r="N306" i="5"/>
  <c r="K306" i="5"/>
  <c r="N305" i="5"/>
  <c r="K305" i="5"/>
  <c r="K304" i="5"/>
  <c r="N304" i="5" s="1"/>
  <c r="N302" i="5"/>
  <c r="K302" i="5"/>
  <c r="N301" i="5"/>
  <c r="K301" i="5"/>
  <c r="N300" i="5"/>
  <c r="K300" i="5"/>
  <c r="N299" i="5"/>
  <c r="K299" i="5"/>
  <c r="N297" i="5"/>
  <c r="K297" i="5"/>
  <c r="N296" i="5"/>
  <c r="K296" i="5"/>
  <c r="N295" i="5"/>
  <c r="K295" i="5"/>
  <c r="N294" i="5"/>
  <c r="K294" i="5"/>
  <c r="N292" i="5"/>
  <c r="K292" i="5"/>
  <c r="N291" i="5"/>
  <c r="K291" i="5"/>
  <c r="N290" i="5"/>
  <c r="K290" i="5"/>
  <c r="N289" i="5"/>
  <c r="K289" i="5"/>
  <c r="N284" i="5"/>
  <c r="K284" i="5"/>
  <c r="N283" i="5"/>
  <c r="K283" i="5"/>
  <c r="N282" i="5"/>
  <c r="K282" i="5"/>
  <c r="N281" i="5"/>
  <c r="K281" i="5"/>
  <c r="N279" i="5"/>
  <c r="K279" i="5"/>
  <c r="N278" i="5"/>
  <c r="K278" i="5"/>
  <c r="N277" i="5"/>
  <c r="K277" i="5"/>
  <c r="N276" i="5"/>
  <c r="K276" i="5"/>
  <c r="N274" i="5"/>
  <c r="K274" i="5"/>
  <c r="N273" i="5"/>
  <c r="K273" i="5"/>
  <c r="N272" i="5"/>
  <c r="K272" i="5"/>
  <c r="N271" i="5"/>
  <c r="K271" i="5"/>
  <c r="N269" i="5"/>
  <c r="K269" i="5"/>
  <c r="N268" i="5"/>
  <c r="K268" i="5"/>
  <c r="N267" i="5"/>
  <c r="K267" i="5"/>
  <c r="N266" i="5"/>
  <c r="K266" i="5"/>
  <c r="N260" i="5"/>
  <c r="K260" i="5"/>
  <c r="N259" i="5"/>
  <c r="K259" i="5"/>
  <c r="N258" i="5"/>
  <c r="K258" i="5"/>
  <c r="N257" i="5"/>
  <c r="K257" i="5"/>
  <c r="N255" i="5"/>
  <c r="K255" i="5"/>
  <c r="N254" i="5"/>
  <c r="K254" i="5"/>
  <c r="N253" i="5"/>
  <c r="K253" i="5"/>
  <c r="N252" i="5"/>
  <c r="K252" i="5"/>
  <c r="N250" i="5"/>
  <c r="K250" i="5"/>
  <c r="N249" i="5"/>
  <c r="K249" i="5"/>
  <c r="N248" i="5"/>
  <c r="K248" i="5"/>
  <c r="N247" i="5"/>
  <c r="K247" i="5"/>
  <c r="N245" i="5"/>
  <c r="K245" i="5"/>
  <c r="N244" i="5"/>
  <c r="K244" i="5"/>
  <c r="N243" i="5"/>
  <c r="K243" i="5"/>
  <c r="N242" i="5"/>
  <c r="K242" i="5"/>
  <c r="N236" i="5"/>
  <c r="K236" i="5"/>
  <c r="N235" i="5"/>
  <c r="K235" i="5"/>
  <c r="N234" i="5"/>
  <c r="K234" i="5"/>
  <c r="N233" i="5"/>
  <c r="K233" i="5"/>
  <c r="N231" i="5"/>
  <c r="K231" i="5"/>
  <c r="N230" i="5"/>
  <c r="K230" i="5"/>
  <c r="N229" i="5"/>
  <c r="K229" i="5"/>
  <c r="N228" i="5"/>
  <c r="K228" i="5"/>
  <c r="N226" i="5"/>
  <c r="K226" i="5"/>
  <c r="N225" i="5"/>
  <c r="K225" i="5"/>
  <c r="N224" i="5"/>
  <c r="K224" i="5"/>
  <c r="N223" i="5"/>
  <c r="K223" i="5"/>
  <c r="N221" i="5"/>
  <c r="K221" i="5"/>
  <c r="N220" i="5"/>
  <c r="K220" i="5"/>
  <c r="N219" i="5"/>
  <c r="K219" i="5"/>
  <c r="N218" i="5"/>
  <c r="K218" i="5"/>
  <c r="N212" i="5"/>
  <c r="K212" i="5"/>
  <c r="N211" i="5"/>
  <c r="K211" i="5"/>
  <c r="N210" i="5"/>
  <c r="K210" i="5"/>
  <c r="K209" i="5"/>
  <c r="N209" i="5" s="1"/>
  <c r="N207" i="5"/>
  <c r="K207" i="5"/>
  <c r="N206" i="5"/>
  <c r="K206" i="5"/>
  <c r="N205" i="5"/>
  <c r="K205" i="5"/>
  <c r="N204" i="5"/>
  <c r="K204" i="5"/>
  <c r="N202" i="5"/>
  <c r="K202" i="5"/>
  <c r="N201" i="5"/>
  <c r="K201" i="5"/>
  <c r="N200" i="5"/>
  <c r="K200" i="5"/>
  <c r="N199" i="5"/>
  <c r="K199" i="5"/>
  <c r="N197" i="5"/>
  <c r="K197" i="5"/>
  <c r="N196" i="5"/>
  <c r="K196" i="5"/>
  <c r="N195" i="5"/>
  <c r="K195" i="5"/>
  <c r="N194" i="5"/>
  <c r="K194" i="5"/>
  <c r="N188" i="5"/>
  <c r="K188" i="5"/>
  <c r="N187" i="5"/>
  <c r="K187" i="5"/>
  <c r="N186" i="5"/>
  <c r="K186" i="5"/>
  <c r="N185" i="5"/>
  <c r="K185" i="5"/>
  <c r="N183" i="5"/>
  <c r="K183" i="5"/>
  <c r="N182" i="5"/>
  <c r="K182" i="5"/>
  <c r="N181" i="5"/>
  <c r="K181" i="5"/>
  <c r="N180" i="5"/>
  <c r="K180" i="5"/>
  <c r="N178" i="5"/>
  <c r="K178" i="5"/>
  <c r="N177" i="5"/>
  <c r="K177" i="5"/>
  <c r="N176" i="5"/>
  <c r="K176" i="5"/>
  <c r="N175" i="5"/>
  <c r="K175" i="5"/>
  <c r="N173" i="5"/>
  <c r="K173" i="5"/>
  <c r="N172" i="5"/>
  <c r="K172" i="5"/>
  <c r="N171" i="5"/>
  <c r="K171" i="5"/>
  <c r="N170" i="5"/>
  <c r="K170" i="5"/>
  <c r="N164" i="5"/>
  <c r="K164" i="5"/>
  <c r="N163" i="5"/>
  <c r="K163" i="5"/>
  <c r="N162" i="5"/>
  <c r="K162" i="5"/>
  <c r="N161" i="5"/>
  <c r="K161" i="5"/>
  <c r="N159" i="5"/>
  <c r="K159" i="5"/>
  <c r="N158" i="5"/>
  <c r="K158" i="5"/>
  <c r="N157" i="5"/>
  <c r="K157" i="5"/>
  <c r="N156" i="5"/>
  <c r="K156" i="5"/>
  <c r="N154" i="5"/>
  <c r="K154" i="5"/>
  <c r="N153" i="5"/>
  <c r="K153" i="5"/>
  <c r="N152" i="5"/>
  <c r="K152" i="5"/>
  <c r="N151" i="5"/>
  <c r="K151" i="5"/>
  <c r="N149" i="5"/>
  <c r="K149" i="5"/>
  <c r="N148" i="5"/>
  <c r="K148" i="5"/>
  <c r="N147" i="5"/>
  <c r="K147" i="5"/>
  <c r="N146" i="5"/>
  <c r="K146" i="5"/>
  <c r="N140" i="5"/>
  <c r="K140" i="5"/>
  <c r="N139" i="5"/>
  <c r="K139" i="5"/>
  <c r="N138" i="5"/>
  <c r="K138" i="5"/>
  <c r="N137" i="5"/>
  <c r="K137" i="5"/>
  <c r="N135" i="5"/>
  <c r="K135" i="5"/>
  <c r="N134" i="5"/>
  <c r="K134" i="5"/>
  <c r="N133" i="5"/>
  <c r="K133" i="5"/>
  <c r="N132" i="5"/>
  <c r="K132" i="5"/>
  <c r="N130" i="5"/>
  <c r="K130" i="5"/>
  <c r="N129" i="5"/>
  <c r="K129" i="5"/>
  <c r="N128" i="5"/>
  <c r="K128" i="5"/>
  <c r="N127" i="5"/>
  <c r="K127" i="5"/>
  <c r="N125" i="5"/>
  <c r="K125" i="5"/>
  <c r="N124" i="5"/>
  <c r="K124" i="5"/>
  <c r="N123" i="5"/>
  <c r="K123" i="5"/>
  <c r="N122" i="5"/>
  <c r="K122" i="5"/>
  <c r="N116" i="5"/>
  <c r="K116" i="5"/>
  <c r="N115" i="5"/>
  <c r="K115" i="5"/>
  <c r="N114" i="5"/>
  <c r="K114" i="5"/>
  <c r="N113" i="5"/>
  <c r="K113" i="5"/>
  <c r="N111" i="5"/>
  <c r="K111" i="5"/>
  <c r="N110" i="5"/>
  <c r="K110" i="5"/>
  <c r="N109" i="5"/>
  <c r="K109" i="5"/>
  <c r="N108" i="5"/>
  <c r="K108" i="5"/>
  <c r="N106" i="5"/>
  <c r="K106" i="5"/>
  <c r="N105" i="5"/>
  <c r="K105" i="5"/>
  <c r="N104" i="5"/>
  <c r="K104" i="5"/>
  <c r="N103" i="5"/>
  <c r="K103" i="5"/>
  <c r="N101" i="5"/>
  <c r="K101" i="5"/>
  <c r="N100" i="5"/>
  <c r="K100" i="5"/>
  <c r="N99" i="5"/>
  <c r="K99" i="5"/>
  <c r="N98" i="5"/>
  <c r="K98" i="5"/>
  <c r="N92" i="5"/>
  <c r="K92" i="5"/>
  <c r="N91" i="5"/>
  <c r="K91" i="5"/>
  <c r="N90" i="5"/>
  <c r="K90" i="5"/>
  <c r="N89" i="5"/>
  <c r="K89" i="5"/>
  <c r="N87" i="5"/>
  <c r="K87" i="5"/>
  <c r="N86" i="5"/>
  <c r="K86" i="5"/>
  <c r="N85" i="5"/>
  <c r="K85" i="5"/>
  <c r="N84" i="5"/>
  <c r="K84" i="5"/>
  <c r="N82" i="5"/>
  <c r="K82" i="5"/>
  <c r="N81" i="5"/>
  <c r="K81" i="5"/>
  <c r="N80" i="5"/>
  <c r="K80" i="5"/>
  <c r="N79" i="5"/>
  <c r="K79" i="5"/>
  <c r="N77" i="5"/>
  <c r="K77" i="5"/>
  <c r="N76" i="5"/>
  <c r="K76" i="5"/>
  <c r="N75" i="5"/>
  <c r="K75" i="5"/>
  <c r="N74" i="5"/>
  <c r="K74" i="5"/>
  <c r="N69" i="5"/>
  <c r="K69" i="5"/>
  <c r="N68" i="5"/>
  <c r="K68" i="5"/>
  <c r="N67" i="5"/>
  <c r="K67" i="5"/>
  <c r="N66" i="5"/>
  <c r="K66" i="5"/>
  <c r="N64" i="5"/>
  <c r="K64" i="5"/>
  <c r="N63" i="5"/>
  <c r="K63" i="5"/>
  <c r="N62" i="5"/>
  <c r="K62" i="5"/>
  <c r="N61" i="5"/>
  <c r="K61" i="5"/>
  <c r="N59" i="5"/>
  <c r="K59" i="5"/>
  <c r="N58" i="5"/>
  <c r="K58" i="5"/>
  <c r="N57" i="5"/>
  <c r="K57" i="5"/>
  <c r="N56" i="5"/>
  <c r="K56" i="5"/>
  <c r="N54" i="5"/>
  <c r="K54" i="5"/>
  <c r="N53" i="5"/>
  <c r="K53" i="5"/>
  <c r="N52" i="5"/>
  <c r="K52" i="5"/>
  <c r="N51" i="5"/>
  <c r="K51" i="5"/>
  <c r="N46" i="5"/>
  <c r="K46" i="5"/>
  <c r="N45" i="5"/>
  <c r="K45" i="5"/>
  <c r="N44" i="5"/>
  <c r="K44" i="5"/>
  <c r="N43" i="5"/>
  <c r="K43" i="5"/>
  <c r="N41" i="5"/>
  <c r="K41" i="5"/>
  <c r="N40" i="5"/>
  <c r="K40" i="5"/>
  <c r="N39" i="5"/>
  <c r="K39" i="5"/>
  <c r="N38" i="5"/>
  <c r="K38" i="5"/>
  <c r="N36" i="5"/>
  <c r="K36" i="5"/>
  <c r="N35" i="5"/>
  <c r="K35" i="5"/>
  <c r="N34" i="5"/>
  <c r="K34" i="5"/>
  <c r="N33" i="5"/>
  <c r="K33" i="5"/>
  <c r="N31" i="5"/>
  <c r="K31" i="5"/>
  <c r="N30" i="5"/>
  <c r="K30" i="5"/>
  <c r="N29" i="5"/>
  <c r="K29" i="5"/>
  <c r="N28" i="5"/>
  <c r="K28" i="5"/>
  <c r="H28" i="5"/>
</calcChain>
</file>

<file path=xl/sharedStrings.xml><?xml version="1.0" encoding="utf-8"?>
<sst xmlns="http://schemas.openxmlformats.org/spreadsheetml/2006/main" count="1937" uniqueCount="103">
  <si>
    <t>Day</t>
  </si>
  <si>
    <t>PFBA</t>
  </si>
  <si>
    <t>PFPeA</t>
  </si>
  <si>
    <t>PFHxA</t>
  </si>
  <si>
    <t>PFHpA</t>
  </si>
  <si>
    <t>PFOA</t>
  </si>
  <si>
    <t>4:2 FTOH</t>
  </si>
  <si>
    <t>5:2 FTOH</t>
  </si>
  <si>
    <t>7:2 FTOH</t>
  </si>
  <si>
    <t>6:2 FTOH</t>
  </si>
  <si>
    <t>8:2 FTOH-C13</t>
  </si>
  <si>
    <t>10:2 FTOH</t>
  </si>
  <si>
    <t>12:2 FTOH</t>
  </si>
  <si>
    <t>NMeFOSA</t>
  </si>
  <si>
    <t>NEtFOSA</t>
  </si>
  <si>
    <r>
      <rPr>
        <b/>
        <sz val="9"/>
        <rFont val="Tahoma"/>
        <family val="2"/>
      </rPr>
      <t>Batch Path</t>
    </r>
  </si>
  <si>
    <r>
      <rPr>
        <sz val="9"/>
        <rFont val="Tahoma"/>
        <family val="2"/>
      </rPr>
      <t>D:\MassHunter\GCMS\1\data\03MAR23\QuantResults\stability tests.batch.bin</t>
    </r>
  </si>
  <si>
    <r>
      <rPr>
        <b/>
        <sz val="9"/>
        <rFont val="Tahoma"/>
        <family val="2"/>
      </rPr>
      <t>Analysis Time</t>
    </r>
  </si>
  <si>
    <r>
      <rPr>
        <sz val="9"/>
        <rFont val="Tahoma"/>
        <family val="2"/>
      </rPr>
      <t xml:space="preserve">3/10/2023 13:22                                       </t>
    </r>
    <r>
      <rPr>
        <b/>
        <sz val="9"/>
        <rFont val="Tahoma"/>
        <family val="2"/>
      </rPr>
      <t>Analyst Name</t>
    </r>
  </si>
  <si>
    <r>
      <rPr>
        <sz val="9"/>
        <rFont val="Tahoma"/>
        <family val="2"/>
      </rPr>
      <t>TAI\us32_usr_ins22923</t>
    </r>
  </si>
  <si>
    <r>
      <rPr>
        <b/>
        <sz val="9"/>
        <rFont val="Tahoma"/>
        <family val="2"/>
      </rPr>
      <t>Report Time</t>
    </r>
  </si>
  <si>
    <r>
      <rPr>
        <sz val="9"/>
        <rFont val="Tahoma"/>
        <family val="2"/>
      </rPr>
      <t xml:space="preserve">3/10/2023 1:23:32 PM                               </t>
    </r>
    <r>
      <rPr>
        <b/>
        <sz val="9"/>
        <rFont val="Tahoma"/>
        <family val="2"/>
      </rPr>
      <t>Reporter Name</t>
    </r>
  </si>
  <si>
    <r>
      <rPr>
        <b/>
        <sz val="9"/>
        <rFont val="Tahoma"/>
        <family val="2"/>
      </rPr>
      <t>Last Calib Update</t>
    </r>
  </si>
  <si>
    <r>
      <rPr>
        <sz val="9"/>
        <rFont val="Tahoma"/>
        <family val="2"/>
      </rPr>
      <t xml:space="preserve">1/3/2023 14:39                                         </t>
    </r>
    <r>
      <rPr>
        <b/>
        <sz val="9"/>
        <rFont val="Tahoma"/>
        <family val="2"/>
      </rPr>
      <t>Batch State</t>
    </r>
  </si>
  <si>
    <r>
      <rPr>
        <sz val="9"/>
        <rFont val="Tahoma"/>
        <family val="2"/>
      </rPr>
      <t>Processed</t>
    </r>
  </si>
  <si>
    <r>
      <rPr>
        <b/>
        <sz val="9"/>
        <rFont val="Tahoma"/>
        <family val="2"/>
      </rPr>
      <t>Quant Batch Version</t>
    </r>
  </si>
  <si>
    <r>
      <rPr>
        <sz val="9"/>
        <rFont val="Tahoma"/>
        <family val="2"/>
      </rPr>
      <t xml:space="preserve">10.1                                                         </t>
    </r>
    <r>
      <rPr>
        <b/>
        <sz val="9"/>
        <rFont val="Tahoma"/>
        <family val="2"/>
      </rPr>
      <t>Quant Report Version</t>
    </r>
  </si>
  <si>
    <r>
      <rPr>
        <b/>
        <sz val="9"/>
        <rFont val="Tahoma"/>
        <family val="2"/>
      </rPr>
      <t>Sequence Table</t>
    </r>
  </si>
  <si>
    <r>
      <rPr>
        <b/>
        <sz val="9"/>
        <rFont val="Tahoma"/>
        <family val="2"/>
      </rPr>
      <t>Data File</t>
    </r>
  </si>
  <si>
    <r>
      <rPr>
        <b/>
        <sz val="9"/>
        <rFont val="Tahoma"/>
        <family val="2"/>
      </rPr>
      <t>sample Name</t>
    </r>
  </si>
  <si>
    <r>
      <rPr>
        <b/>
        <sz val="9"/>
        <rFont val="Tahoma"/>
        <family val="2"/>
      </rPr>
      <t>Sample Type</t>
    </r>
  </si>
  <si>
    <r>
      <rPr>
        <b/>
        <sz val="9"/>
        <rFont val="Tahoma"/>
        <family val="2"/>
      </rPr>
      <t>Vial Position</t>
    </r>
  </si>
  <si>
    <r>
      <rPr>
        <b/>
        <sz val="9"/>
        <rFont val="Tahoma"/>
        <family val="2"/>
      </rPr>
      <t>Inj Vol</t>
    </r>
  </si>
  <si>
    <r>
      <rPr>
        <b/>
        <sz val="9"/>
        <rFont val="Tahoma"/>
        <family val="2"/>
      </rPr>
      <t>Level</t>
    </r>
  </si>
  <si>
    <r>
      <rPr>
        <b/>
        <sz val="9"/>
        <rFont val="Tahoma"/>
        <family val="2"/>
      </rPr>
      <t>Acq Method File</t>
    </r>
  </si>
  <si>
    <r>
      <rPr>
        <sz val="9"/>
        <rFont val="Tahoma"/>
        <family val="2"/>
      </rPr>
      <t>tq020307.D</t>
    </r>
  </si>
  <si>
    <t>1.0 uL #3318-88-5A, 1.0ul #3318-89-5, Stability spike day
0</t>
  </si>
  <si>
    <r>
      <rPr>
        <sz val="9"/>
        <rFont val="Tahoma"/>
        <family val="2"/>
      </rPr>
      <t>QC</t>
    </r>
  </si>
  <si>
    <r>
      <rPr>
        <sz val="9"/>
        <rFont val="Tahoma"/>
        <family val="2"/>
      </rPr>
      <t>L6</t>
    </r>
  </si>
  <si>
    <r>
      <rPr>
        <sz val="9"/>
        <rFont val="Tahoma"/>
        <family val="2"/>
      </rPr>
      <t>tq22m1227</t>
    </r>
  </si>
  <si>
    <r>
      <rPr>
        <sz val="9"/>
        <rFont val="Tahoma"/>
        <family val="2"/>
      </rPr>
      <t>tq020308.D</t>
    </r>
  </si>
  <si>
    <r>
      <rPr>
        <sz val="9"/>
        <rFont val="Tahoma"/>
        <family val="2"/>
      </rPr>
      <t>tq020309.D</t>
    </r>
  </si>
  <si>
    <r>
      <rPr>
        <sz val="9"/>
        <rFont val="Tahoma"/>
        <family val="2"/>
      </rPr>
      <t>tq021007.D</t>
    </r>
  </si>
  <si>
    <t>1.0 uL ml 3318-88-5A, 3318-89-5;Stability spike 5 ng Day 7
;Stability spike 5 ng Day 7 ;</t>
  </si>
  <si>
    <r>
      <rPr>
        <sz val="9"/>
        <rFont val="Tahoma"/>
        <family val="2"/>
      </rPr>
      <t>tq021008.D</t>
    </r>
  </si>
  <si>
    <r>
      <rPr>
        <sz val="9"/>
        <rFont val="Tahoma"/>
        <family val="2"/>
      </rPr>
      <t>tq021009.D</t>
    </r>
  </si>
  <si>
    <r>
      <rPr>
        <sz val="9"/>
        <rFont val="Tahoma"/>
        <family val="2"/>
      </rPr>
      <t>tq021708.D</t>
    </r>
  </si>
  <si>
    <t>1.0 uL 3318-88-5A, 3318-89-5;Stability spike 5.0 ng Day 14
;Stability spike 5.0 ng Day 14 ;</t>
  </si>
  <si>
    <r>
      <rPr>
        <sz val="9"/>
        <rFont val="Tahoma"/>
        <family val="2"/>
      </rPr>
      <t>tq021709.D</t>
    </r>
  </si>
  <si>
    <r>
      <rPr>
        <sz val="9"/>
        <rFont val="Tahoma"/>
        <family val="2"/>
      </rPr>
      <t>tq021710.D</t>
    </r>
  </si>
  <si>
    <r>
      <rPr>
        <sz val="9"/>
        <rFont val="Tahoma"/>
        <family val="2"/>
      </rPr>
      <t>tq030305.D</t>
    </r>
  </si>
  <si>
    <t>1.0 uL ml 3318-88-5A, 3318-89-5;Stability spike 5.0 ng Day
28 ;
28 ;Stability spike 5.0 ng Day</t>
  </si>
  <si>
    <r>
      <rPr>
        <sz val="9"/>
        <rFont val="Tahoma"/>
        <family val="2"/>
      </rPr>
      <t>tq030306.D</t>
    </r>
  </si>
  <si>
    <r>
      <rPr>
        <sz val="9"/>
        <rFont val="Tahoma"/>
        <family val="2"/>
      </rPr>
      <t>tq030307.D</t>
    </r>
  </si>
  <si>
    <r>
      <rPr>
        <b/>
        <sz val="9"/>
        <rFont val="Tahoma"/>
        <family val="2"/>
      </rPr>
      <t>ISTD</t>
    </r>
  </si>
  <si>
    <r>
      <rPr>
        <b/>
        <sz val="9"/>
        <rFont val="Tahoma"/>
        <family val="2"/>
      </rPr>
      <t>RT</t>
    </r>
  </si>
  <si>
    <r>
      <rPr>
        <b/>
        <sz val="9"/>
        <rFont val="Tahoma"/>
        <family val="2"/>
      </rPr>
      <t>Resp</t>
    </r>
  </si>
  <si>
    <r>
      <rPr>
        <b/>
        <sz val="9"/>
        <rFont val="Tahoma"/>
        <family val="2"/>
      </rPr>
      <t>ISTD Resp</t>
    </r>
  </si>
  <si>
    <r>
      <rPr>
        <b/>
        <sz val="9"/>
        <rFont val="Tahoma"/>
        <family val="2"/>
      </rPr>
      <t>Resp Ratio</t>
    </r>
  </si>
  <si>
    <r>
      <rPr>
        <b/>
        <sz val="9"/>
        <rFont val="Tahoma"/>
        <family val="2"/>
      </rPr>
      <t>Final Conc</t>
    </r>
  </si>
  <si>
    <r>
      <rPr>
        <b/>
        <sz val="9"/>
        <rFont val="Tahoma"/>
        <family val="2"/>
      </rPr>
      <t>Exp. Conc</t>
    </r>
  </si>
  <si>
    <r>
      <rPr>
        <b/>
        <sz val="9"/>
        <rFont val="Tahoma"/>
        <family val="2"/>
      </rPr>
      <t>Accuracy</t>
    </r>
  </si>
  <si>
    <r>
      <rPr>
        <sz val="9"/>
        <rFont val="Tahoma"/>
        <family val="2"/>
      </rPr>
      <t>6:2 FTOH-C13</t>
    </r>
  </si>
  <si>
    <r>
      <rPr>
        <b/>
        <sz val="9"/>
        <rFont val="Tahoma"/>
        <family val="2"/>
      </rPr>
      <t>Compound: PFPeA</t>
    </r>
  </si>
  <si>
    <r>
      <rPr>
        <b/>
        <sz val="9"/>
        <rFont val="Tahoma"/>
        <family val="2"/>
      </rPr>
      <t>Compound: PFHxA</t>
    </r>
  </si>
  <si>
    <r>
      <rPr>
        <b/>
        <sz val="9"/>
        <rFont val="Tahoma"/>
        <family val="2"/>
      </rPr>
      <t>Compound: PFHpA</t>
    </r>
  </si>
  <si>
    <r>
      <rPr>
        <b/>
        <sz val="9"/>
        <rFont val="Tahoma"/>
        <family val="2"/>
      </rPr>
      <t>Compound: PFOA</t>
    </r>
  </si>
  <si>
    <r>
      <rPr>
        <b/>
        <sz val="9"/>
        <rFont val="Tahoma"/>
        <family val="2"/>
      </rPr>
      <t>Compound: 4:2 FTOH</t>
    </r>
  </si>
  <si>
    <r>
      <rPr>
        <b/>
        <sz val="9"/>
        <rFont val="Tahoma"/>
        <family val="2"/>
      </rPr>
      <t>Compound: 5:2sFTOH</t>
    </r>
  </si>
  <si>
    <r>
      <rPr>
        <b/>
        <sz val="9"/>
        <rFont val="Tahoma"/>
        <family val="2"/>
      </rPr>
      <t>Compound: 7:2sFTOH</t>
    </r>
  </si>
  <si>
    <r>
      <rPr>
        <b/>
        <sz val="9"/>
        <rFont val="Tahoma"/>
        <family val="2"/>
      </rPr>
      <t>Compound: 6:2 FTOH</t>
    </r>
  </si>
  <si>
    <r>
      <rPr>
        <b/>
        <sz val="9"/>
        <rFont val="Tahoma"/>
        <family val="2"/>
      </rPr>
      <t>Compound: 8:2 FTOH-C13</t>
    </r>
  </si>
  <si>
    <r>
      <rPr>
        <b/>
        <sz val="9"/>
        <rFont val="Tahoma"/>
        <family val="2"/>
      </rPr>
      <t>Compound: 8:2 FTOH</t>
    </r>
  </si>
  <si>
    <r>
      <rPr>
        <b/>
        <sz val="9"/>
        <rFont val="Tahoma"/>
        <family val="2"/>
      </rPr>
      <t>Compound: 10:2 FTOH</t>
    </r>
  </si>
  <si>
    <r>
      <rPr>
        <b/>
        <sz val="9"/>
        <rFont val="Tahoma"/>
        <family val="2"/>
      </rPr>
      <t>Compound: 12:2 FTOH</t>
    </r>
  </si>
  <si>
    <r>
      <rPr>
        <b/>
        <sz val="9"/>
        <rFont val="Tahoma"/>
        <family val="2"/>
      </rPr>
      <t>Compound: NMeFOSA</t>
    </r>
  </si>
  <si>
    <r>
      <rPr>
        <b/>
        <sz val="9"/>
        <rFont val="Tahoma"/>
        <family val="2"/>
      </rPr>
      <t>Compound: NEtFOSA</t>
    </r>
  </si>
  <si>
    <t xml:space="preserve">Quantitation Results </t>
  </si>
  <si>
    <t>Compound: PFBA</t>
  </si>
  <si>
    <t>8:2 FTOH</t>
  </si>
  <si>
    <t>Day 0</t>
  </si>
  <si>
    <t>Day 7</t>
  </si>
  <si>
    <t>Day 14</t>
  </si>
  <si>
    <t>Day 28</t>
  </si>
  <si>
    <r>
      <rPr>
        <sz val="9"/>
        <rFont val="Tahoma"/>
        <family val="2"/>
      </rPr>
      <t>D:\MassHunter\GCMS\1\data\03MAR23\QuantResults\CCV.batch.bin</t>
    </r>
  </si>
  <si>
    <r>
      <rPr>
        <sz val="9"/>
        <rFont val="Tahoma"/>
        <family val="2"/>
      </rPr>
      <t xml:space="preserve">3/20/2023 12:50                                       </t>
    </r>
    <r>
      <rPr>
        <b/>
        <sz val="9"/>
        <rFont val="Tahoma"/>
        <family val="2"/>
      </rPr>
      <t>Analyst Name</t>
    </r>
  </si>
  <si>
    <r>
      <rPr>
        <sz val="9"/>
        <rFont val="Tahoma"/>
        <family val="2"/>
      </rPr>
      <t xml:space="preserve">3/20/2023 12:52:15 PM                             </t>
    </r>
    <r>
      <rPr>
        <b/>
        <sz val="9"/>
        <rFont val="Tahoma"/>
        <family val="2"/>
      </rPr>
      <t>Reporter Name</t>
    </r>
  </si>
  <si>
    <r>
      <rPr>
        <sz val="9"/>
        <rFont val="Tahoma"/>
        <family val="2"/>
      </rPr>
      <t>tq020302.D</t>
    </r>
  </si>
  <si>
    <r>
      <rPr>
        <sz val="9"/>
        <rFont val="Tahoma"/>
        <family val="2"/>
      </rPr>
      <t xml:space="preserve">2.0 uL #3318-65-0.5, 2.0uL      </t>
    </r>
    <r>
      <rPr>
        <sz val="9"/>
        <rFont val="Times New Roman"/>
        <family val="1"/>
      </rPr>
      <t xml:space="preserve">                                  </t>
    </r>
    <r>
      <rPr>
        <sz val="9"/>
        <rFont val="Tahoma"/>
        <family val="2"/>
      </rPr>
      <t xml:space="preserve"> #3318-86-0.5A, CCV</t>
    </r>
  </si>
  <si>
    <t>CC</t>
  </si>
  <si>
    <t xml:space="preserve">L4                </t>
  </si>
  <si>
    <r>
      <rPr>
        <sz val="9"/>
        <rFont val="Tahoma"/>
        <family val="2"/>
      </rPr>
      <t>tq021004.D</t>
    </r>
  </si>
  <si>
    <r>
      <rPr>
        <sz val="9"/>
        <rFont val="Tahoma"/>
        <family val="2"/>
      </rPr>
      <t>tq021705.D</t>
    </r>
  </si>
  <si>
    <r>
      <rPr>
        <sz val="9"/>
        <rFont val="Tahoma"/>
        <family val="2"/>
      </rPr>
      <t>tq030302.D</t>
    </r>
  </si>
  <si>
    <t>ICAL Concentration</t>
  </si>
  <si>
    <t>Normalized to daily CCV</t>
  </si>
  <si>
    <r>
      <rPr>
        <sz val="9"/>
        <rFont val="Tahoma"/>
        <family val="2"/>
      </rPr>
      <t>CC</t>
    </r>
  </si>
  <si>
    <t>6:2 FTOH-C13</t>
  </si>
  <si>
    <t>%Recovery</t>
  </si>
  <si>
    <t>Day 0 avg</t>
  </si>
  <si>
    <t>Day 7 avg</t>
  </si>
  <si>
    <t>Day 14 avg</t>
  </si>
  <si>
    <t>Day 28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</si>
</sst>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"/>
    <numFmt numFmtId="166" formatCode="0.000"/>
  </numFmts>
  <fonts count="10" x14ac:knownFonts="1">
    <font>
      <sz val="11"/>
      <color theme="1"/>
      <name val="Calibri"/>
      <family val="2"/>
      <scheme val="minor"/>
    </font>
    <font>
      <sz val="9"/>
      <color rgb="FF000000"/>
      <name val="Tahoma"/>
      <family val="2"/>
    </font>
    <font>
      <sz val="10"/>
      <color rgb="FF000000"/>
      <name val="Times New Roman"/>
      <charset val="204"/>
    </font>
    <font>
      <b/>
      <sz val="9"/>
      <name val="Tahoma"/>
    </font>
    <font>
      <b/>
      <sz val="9"/>
      <name val="Tahoma"/>
      <family val="2"/>
    </font>
    <font>
      <sz val="9"/>
      <name val="Tahoma"/>
    </font>
    <font>
      <sz val="9"/>
      <name val="Tahoma"/>
      <family val="2"/>
    </font>
    <font>
      <sz val="10"/>
      <color rgb="FF000000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0" fontId="2" fillId="0" borderId="0"/>
    <xf numFmtId="0" fontId="7" fillId="0" borderId="0"/>
    <xf numFmtId="0" fontId="7" fillId="0" borderId="0"/>
    <xf numFmtId="9" fontId="9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1" applyFont="1" applyFill="1" applyBorder="1" applyAlignment="1">
      <alignment horizontal="left" vertical="top" wrapText="1"/>
    </xf>
    <xf numFmtId="0" fontId="2" fillId="0" borderId="0" xfId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 wrapText="1" indent="1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 indent="1"/>
    </xf>
    <xf numFmtId="0" fontId="2" fillId="0" borderId="0" xfId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5" fillId="0" borderId="1" xfId="1" applyFont="1" applyFill="1" applyBorder="1" applyAlignment="1">
      <alignment horizontal="left" vertical="top" wrapText="1"/>
    </xf>
    <xf numFmtId="166" fontId="1" fillId="0" borderId="1" xfId="1" applyNumberFormat="1" applyFont="1" applyFill="1" applyBorder="1" applyAlignment="1">
      <alignment horizontal="right" vertical="top" shrinkToFit="1"/>
    </xf>
    <xf numFmtId="1" fontId="1" fillId="0" borderId="1" xfId="1" applyNumberFormat="1" applyFont="1" applyFill="1" applyBorder="1" applyAlignment="1">
      <alignment horizontal="right" vertical="top" shrinkToFit="1"/>
    </xf>
    <xf numFmtId="164" fontId="1" fillId="0" borderId="1" xfId="1" applyNumberFormat="1" applyFont="1" applyFill="1" applyBorder="1" applyAlignment="1">
      <alignment horizontal="right" vertical="top" shrinkToFit="1"/>
    </xf>
    <xf numFmtId="165" fontId="1" fillId="0" borderId="1" xfId="1" applyNumberFormat="1" applyFont="1" applyFill="1" applyBorder="1" applyAlignment="1">
      <alignment horizontal="right" vertical="top" shrinkToFit="1"/>
    </xf>
    <xf numFmtId="0" fontId="4" fillId="0" borderId="0" xfId="1" applyFont="1" applyFill="1" applyBorder="1" applyAlignment="1">
      <alignment horizontal="left" vertical="top" wrapText="1"/>
    </xf>
    <xf numFmtId="0" fontId="0" fillId="0" borderId="4" xfId="0" applyBorder="1"/>
    <xf numFmtId="164" fontId="1" fillId="0" borderId="4" xfId="0" applyNumberFormat="1" applyFont="1" applyFill="1" applyBorder="1" applyAlignment="1">
      <alignment horizontal="right" vertical="top" shrinkToFit="1"/>
    </xf>
    <xf numFmtId="0" fontId="0" fillId="0" borderId="4" xfId="0" applyFill="1" applyBorder="1" applyAlignment="1">
      <alignment horizontal="left" vertical="top"/>
    </xf>
    <xf numFmtId="0" fontId="4" fillId="0" borderId="0" xfId="2" applyFont="1" applyFill="1" applyBorder="1" applyAlignment="1">
      <alignment horizontal="left" vertical="top" wrapText="1"/>
    </xf>
    <xf numFmtId="0" fontId="7" fillId="0" borderId="0" xfId="2" applyFill="1" applyBorder="1" applyAlignment="1">
      <alignment horizontal="left" vertical="top"/>
    </xf>
    <xf numFmtId="0" fontId="4" fillId="0" borderId="0" xfId="3" applyFont="1" applyFill="1" applyBorder="1" applyAlignment="1">
      <alignment horizontal="left" vertical="top" wrapText="1"/>
    </xf>
    <xf numFmtId="0" fontId="4" fillId="0" borderId="0" xfId="3" applyFont="1" applyFill="1" applyBorder="1" applyAlignment="1">
      <alignment horizontal="left" vertical="top" wrapText="1" indent="1"/>
    </xf>
    <xf numFmtId="0" fontId="6" fillId="0" borderId="0" xfId="2" applyFont="1" applyFill="1" applyBorder="1" applyAlignment="1">
      <alignment horizontal="left" vertical="top" wrapText="1"/>
    </xf>
    <xf numFmtId="0" fontId="6" fillId="0" borderId="0" xfId="2" applyFont="1" applyFill="1" applyBorder="1" applyAlignment="1">
      <alignment horizontal="left" vertical="top" wrapText="1" indent="1"/>
    </xf>
    <xf numFmtId="0" fontId="6" fillId="0" borderId="0" xfId="3" applyFont="1" applyFill="1" applyBorder="1" applyAlignment="1">
      <alignment horizontal="left" vertical="top" wrapText="1"/>
    </xf>
    <xf numFmtId="0" fontId="6" fillId="0" borderId="0" xfId="3" applyFont="1" applyFill="1" applyBorder="1" applyAlignment="1">
      <alignment horizontal="left" vertical="top" wrapText="1" indent="1"/>
    </xf>
    <xf numFmtId="0" fontId="7" fillId="0" borderId="0" xfId="3" applyFill="1" applyBorder="1" applyAlignment="1">
      <alignment horizontal="left" vertical="top"/>
    </xf>
    <xf numFmtId="0" fontId="7" fillId="0" borderId="0" xfId="3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2" xfId="2" applyFont="1" applyFill="1" applyBorder="1" applyAlignment="1">
      <alignment horizontal="right" vertical="top" wrapText="1"/>
    </xf>
    <xf numFmtId="0" fontId="6" fillId="0" borderId="1" xfId="2" applyFont="1" applyFill="1" applyBorder="1" applyAlignment="1">
      <alignment horizontal="left" vertical="top" wrapText="1"/>
    </xf>
    <xf numFmtId="166" fontId="1" fillId="0" borderId="1" xfId="2" applyNumberFormat="1" applyFont="1" applyFill="1" applyBorder="1" applyAlignment="1">
      <alignment horizontal="right" vertical="top" shrinkToFit="1"/>
    </xf>
    <xf numFmtId="1" fontId="1" fillId="0" borderId="1" xfId="2" applyNumberFormat="1" applyFont="1" applyFill="1" applyBorder="1" applyAlignment="1">
      <alignment horizontal="right" vertical="top" shrinkToFit="1"/>
    </xf>
    <xf numFmtId="164" fontId="1" fillId="0" borderId="1" xfId="2" applyNumberFormat="1" applyFont="1" applyFill="1" applyBorder="1" applyAlignment="1">
      <alignment horizontal="right" vertical="top" shrinkToFit="1"/>
    </xf>
    <xf numFmtId="164" fontId="1" fillId="0" borderId="2" xfId="2" applyNumberFormat="1" applyFont="1" applyFill="1" applyBorder="1" applyAlignment="1">
      <alignment horizontal="right" vertical="top" shrinkToFit="1"/>
    </xf>
    <xf numFmtId="165" fontId="1" fillId="0" borderId="1" xfId="2" applyNumberFormat="1" applyFont="1" applyFill="1" applyBorder="1" applyAlignment="1">
      <alignment horizontal="right" vertical="top" shrinkToFit="1"/>
    </xf>
    <xf numFmtId="0" fontId="6" fillId="0" borderId="1" xfId="3" applyFont="1" applyFill="1" applyBorder="1" applyAlignment="1">
      <alignment horizontal="left" vertical="top" wrapText="1"/>
    </xf>
    <xf numFmtId="0" fontId="6" fillId="0" borderId="2" xfId="3" applyFont="1" applyFill="1" applyBorder="1" applyAlignment="1">
      <alignment horizontal="left" vertical="top" wrapText="1"/>
    </xf>
    <xf numFmtId="166" fontId="1" fillId="0" borderId="1" xfId="3" applyNumberFormat="1" applyFont="1" applyFill="1" applyBorder="1" applyAlignment="1">
      <alignment horizontal="right" vertical="top" shrinkToFit="1"/>
    </xf>
    <xf numFmtId="1" fontId="1" fillId="0" borderId="1" xfId="3" applyNumberFormat="1" applyFont="1" applyFill="1" applyBorder="1" applyAlignment="1">
      <alignment horizontal="right" vertical="top" shrinkToFit="1"/>
    </xf>
    <xf numFmtId="164" fontId="1" fillId="0" borderId="1" xfId="3" applyNumberFormat="1" applyFont="1" applyFill="1" applyBorder="1" applyAlignment="1">
      <alignment horizontal="right" vertical="top" shrinkToFit="1"/>
    </xf>
    <xf numFmtId="166" fontId="1" fillId="0" borderId="0" xfId="2" applyNumberFormat="1" applyFont="1" applyFill="1" applyBorder="1" applyAlignment="1">
      <alignment horizontal="right" vertical="top" shrinkToFit="1"/>
    </xf>
    <xf numFmtId="1" fontId="1" fillId="0" borderId="0" xfId="2" applyNumberFormat="1" applyFont="1" applyFill="1" applyBorder="1" applyAlignment="1">
      <alignment horizontal="right" vertical="top" shrinkToFit="1"/>
    </xf>
    <xf numFmtId="164" fontId="1" fillId="0" borderId="0" xfId="2" applyNumberFormat="1" applyFont="1" applyFill="1" applyBorder="1" applyAlignment="1">
      <alignment horizontal="right" vertical="top" shrinkToFit="1"/>
    </xf>
    <xf numFmtId="165" fontId="1" fillId="0" borderId="0" xfId="2" applyNumberFormat="1" applyFont="1" applyFill="1" applyBorder="1" applyAlignment="1">
      <alignment horizontal="right" vertical="top" shrinkToFit="1"/>
    </xf>
    <xf numFmtId="166" fontId="1" fillId="0" borderId="0" xfId="3" applyNumberFormat="1" applyFont="1" applyFill="1" applyBorder="1" applyAlignment="1">
      <alignment horizontal="right" vertical="top" shrinkToFit="1"/>
    </xf>
    <xf numFmtId="1" fontId="1" fillId="0" borderId="0" xfId="3" applyNumberFormat="1" applyFont="1" applyFill="1" applyBorder="1" applyAlignment="1">
      <alignment horizontal="right" vertical="top" shrinkToFit="1"/>
    </xf>
    <xf numFmtId="164" fontId="1" fillId="0" borderId="0" xfId="3" applyNumberFormat="1" applyFont="1" applyFill="1" applyBorder="1" applyAlignment="1">
      <alignment horizontal="right" vertical="top" shrinkToFit="1"/>
    </xf>
    <xf numFmtId="0" fontId="0" fillId="0" borderId="0" xfId="0" applyFill="1" applyBorder="1" applyAlignment="1">
      <alignment horizontal="left" vertical="top"/>
    </xf>
    <xf numFmtId="9" fontId="0" fillId="0" borderId="4" xfId="4" applyFont="1" applyBorder="1"/>
    <xf numFmtId="0" fontId="5" fillId="0" borderId="2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right" vertical="top" shrinkToFit="1"/>
    </xf>
    <xf numFmtId="1" fontId="1" fillId="0" borderId="3" xfId="1" applyNumberFormat="1" applyFont="1" applyFill="1" applyBorder="1" applyAlignment="1">
      <alignment horizontal="right" vertical="top" shrinkToFit="1"/>
    </xf>
    <xf numFmtId="164" fontId="1" fillId="0" borderId="2" xfId="1" applyNumberFormat="1" applyFont="1" applyFill="1" applyBorder="1" applyAlignment="1">
      <alignment horizontal="right" vertical="top" shrinkToFit="1"/>
    </xf>
    <xf numFmtId="164" fontId="1" fillId="0" borderId="3" xfId="1" applyNumberFormat="1" applyFont="1" applyFill="1" applyBorder="1" applyAlignment="1">
      <alignment horizontal="right" vertical="top" shrinkToFit="1"/>
    </xf>
    <xf numFmtId="0" fontId="2" fillId="0" borderId="0" xfId="1" applyFill="1" applyBorder="1" applyAlignment="1">
      <alignment horizontal="left" wrapText="1"/>
    </xf>
    <xf numFmtId="0" fontId="3" fillId="0" borderId="2" xfId="1" applyFont="1" applyFill="1" applyBorder="1" applyAlignment="1">
      <alignment horizontal="left" vertical="top" wrapText="1"/>
    </xf>
    <xf numFmtId="0" fontId="3" fillId="0" borderId="3" xfId="1" applyFont="1" applyFill="1" applyBorder="1" applyAlignment="1">
      <alignment horizontal="left" vertical="top" wrapText="1"/>
    </xf>
    <xf numFmtId="0" fontId="3" fillId="0" borderId="2" xfId="1" applyFont="1" applyFill="1" applyBorder="1" applyAlignment="1">
      <alignment horizontal="right" vertical="top" wrapText="1"/>
    </xf>
    <xf numFmtId="0" fontId="3" fillId="0" borderId="3" xfId="1" applyFont="1" applyFill="1" applyBorder="1" applyAlignment="1">
      <alignment horizontal="right" vertical="top" wrapText="1"/>
    </xf>
    <xf numFmtId="0" fontId="3" fillId="0" borderId="0" xfId="1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 indent="5"/>
    </xf>
    <xf numFmtId="0" fontId="2" fillId="0" borderId="0" xfId="1" applyFill="1" applyBorder="1" applyAlignment="1">
      <alignment horizontal="left" vertical="top" wrapText="1" indent="5"/>
    </xf>
    <xf numFmtId="0" fontId="5" fillId="0" borderId="0" xfId="1" applyFont="1" applyFill="1" applyBorder="1" applyAlignment="1">
      <alignment horizontal="left" vertical="top" wrapText="1"/>
    </xf>
    <xf numFmtId="1" fontId="1" fillId="0" borderId="0" xfId="1" applyNumberFormat="1" applyFont="1" applyFill="1" applyBorder="1" applyAlignment="1">
      <alignment horizontal="left" vertical="top" indent="2" shrinkToFit="1"/>
    </xf>
    <xf numFmtId="1" fontId="1" fillId="0" borderId="0" xfId="1" applyNumberFormat="1" applyFont="1" applyFill="1" applyBorder="1" applyAlignment="1">
      <alignment horizontal="center" vertical="top" shrinkToFit="1"/>
    </xf>
    <xf numFmtId="0" fontId="5" fillId="0" borderId="0" xfId="1" applyFont="1" applyFill="1" applyBorder="1" applyAlignment="1">
      <alignment horizontal="left" vertical="top" wrapText="1" indent="3"/>
    </xf>
    <xf numFmtId="0" fontId="2" fillId="0" borderId="0" xfId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top" wrapText="1" indent="5"/>
    </xf>
    <xf numFmtId="0" fontId="3" fillId="0" borderId="0" xfId="1" applyFont="1" applyFill="1" applyBorder="1" applyAlignment="1">
      <alignment horizontal="left" vertical="top" wrapText="1" indent="2"/>
    </xf>
    <xf numFmtId="0" fontId="3" fillId="0" borderId="0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left" vertical="top" wrapText="1" indent="3"/>
    </xf>
    <xf numFmtId="0" fontId="2" fillId="0" borderId="0" xfId="1" applyFill="1" applyBorder="1" applyAlignment="1">
      <alignment horizontal="left" vertical="top" wrapText="1" indent="7"/>
    </xf>
    <xf numFmtId="0" fontId="5" fillId="0" borderId="0" xfId="1" applyFont="1" applyFill="1" applyBorder="1" applyAlignment="1">
      <alignment horizontal="left" vertical="top" wrapText="1" indent="4"/>
    </xf>
    <xf numFmtId="165" fontId="1" fillId="0" borderId="0" xfId="1" applyNumberFormat="1" applyFont="1" applyFill="1" applyBorder="1" applyAlignment="1">
      <alignment horizontal="left" vertical="top" indent="4" shrinkToFit="1"/>
    </xf>
    <xf numFmtId="0" fontId="5" fillId="0" borderId="0" xfId="1" applyFont="1" applyFill="1" applyBorder="1" applyAlignment="1">
      <alignment horizontal="left" vertical="top" wrapText="1" indent="7"/>
    </xf>
    <xf numFmtId="1" fontId="1" fillId="0" borderId="2" xfId="3" applyNumberFormat="1" applyFont="1" applyFill="1" applyBorder="1" applyAlignment="1">
      <alignment horizontal="right" vertical="top" shrinkToFit="1"/>
    </xf>
    <xf numFmtId="1" fontId="1" fillId="0" borderId="3" xfId="3" applyNumberFormat="1" applyFont="1" applyFill="1" applyBorder="1" applyAlignment="1">
      <alignment horizontal="right" vertical="top" shrinkToFit="1"/>
    </xf>
    <xf numFmtId="164" fontId="1" fillId="0" borderId="2" xfId="3" applyNumberFormat="1" applyFont="1" applyFill="1" applyBorder="1" applyAlignment="1">
      <alignment horizontal="right" vertical="top" shrinkToFit="1"/>
    </xf>
    <xf numFmtId="164" fontId="1" fillId="0" borderId="3" xfId="3" applyNumberFormat="1" applyFont="1" applyFill="1" applyBorder="1" applyAlignment="1">
      <alignment horizontal="right" vertical="top" shrinkToFit="1"/>
    </xf>
    <xf numFmtId="164" fontId="1" fillId="0" borderId="2" xfId="2" applyNumberFormat="1" applyFont="1" applyFill="1" applyBorder="1" applyAlignment="1">
      <alignment horizontal="right" vertical="top" shrinkToFit="1"/>
    </xf>
    <xf numFmtId="164" fontId="1" fillId="0" borderId="3" xfId="2" applyNumberFormat="1" applyFont="1" applyFill="1" applyBorder="1" applyAlignment="1">
      <alignment horizontal="right" vertical="top" shrinkToFit="1"/>
    </xf>
    <xf numFmtId="0" fontId="7" fillId="0" borderId="0" xfId="2" applyFill="1" applyBorder="1" applyAlignment="1">
      <alignment horizontal="left" wrapText="1"/>
    </xf>
    <xf numFmtId="1" fontId="1" fillId="0" borderId="2" xfId="2" applyNumberFormat="1" applyFont="1" applyFill="1" applyBorder="1" applyAlignment="1">
      <alignment horizontal="right" vertical="top" wrapText="1"/>
    </xf>
    <xf numFmtId="0" fontId="7" fillId="0" borderId="3" xfId="2" applyFill="1" applyBorder="1" applyAlignment="1">
      <alignment horizontal="right" vertical="top" wrapText="1"/>
    </xf>
    <xf numFmtId="164" fontId="1" fillId="0" borderId="2" xfId="2" applyNumberFormat="1" applyFont="1" applyFill="1" applyBorder="1" applyAlignment="1">
      <alignment horizontal="right" vertical="top" wrapText="1"/>
    </xf>
    <xf numFmtId="1" fontId="1" fillId="0" borderId="2" xfId="2" applyNumberFormat="1" applyFont="1" applyFill="1" applyBorder="1" applyAlignment="1">
      <alignment horizontal="right" vertical="top" shrinkToFit="1"/>
    </xf>
    <xf numFmtId="1" fontId="1" fillId="0" borderId="3" xfId="2" applyNumberFormat="1" applyFont="1" applyFill="1" applyBorder="1" applyAlignment="1">
      <alignment horizontal="right" vertical="top" shrinkToFit="1"/>
    </xf>
    <xf numFmtId="0" fontId="4" fillId="0" borderId="0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right" vertical="top" wrapText="1"/>
    </xf>
    <xf numFmtId="0" fontId="4" fillId="0" borderId="3" xfId="2" applyFont="1" applyFill="1" applyBorder="1" applyAlignment="1">
      <alignment horizontal="right" vertical="top" wrapText="1"/>
    </xf>
    <xf numFmtId="1" fontId="1" fillId="0" borderId="0" xfId="2" applyNumberFormat="1" applyFont="1" applyFill="1" applyBorder="1" applyAlignment="1">
      <alignment horizontal="right" vertical="top" wrapText="1"/>
    </xf>
    <xf numFmtId="0" fontId="7" fillId="0" borderId="0" xfId="2" applyFill="1" applyBorder="1" applyAlignment="1">
      <alignment horizontal="right" vertical="top" wrapText="1"/>
    </xf>
    <xf numFmtId="164" fontId="1" fillId="0" borderId="0" xfId="2" applyNumberFormat="1" applyFont="1" applyFill="1" applyBorder="1" applyAlignment="1">
      <alignment horizontal="right" vertical="top" wrapText="1"/>
    </xf>
    <xf numFmtId="0" fontId="4" fillId="0" borderId="0" xfId="2" applyFont="1" applyFill="1" applyBorder="1" applyAlignment="1">
      <alignment horizontal="left" vertical="top" wrapText="1" indent="1"/>
    </xf>
    <xf numFmtId="1" fontId="1" fillId="0" borderId="5" xfId="2" applyNumberFormat="1" applyFont="1" applyFill="1" applyBorder="1" applyAlignment="1">
      <alignment horizontal="right" vertical="top" wrapText="1"/>
    </xf>
    <xf numFmtId="0" fontId="7" fillId="0" borderId="5" xfId="2" applyFill="1" applyBorder="1" applyAlignment="1">
      <alignment horizontal="right" vertical="top" wrapText="1"/>
    </xf>
    <xf numFmtId="164" fontId="1" fillId="0" borderId="5" xfId="2" applyNumberFormat="1" applyFont="1" applyFill="1" applyBorder="1" applyAlignment="1">
      <alignment horizontal="right" vertical="top" wrapText="1"/>
    </xf>
    <xf numFmtId="0" fontId="4" fillId="0" borderId="0" xfId="3" applyFont="1" applyFill="1" applyBorder="1" applyAlignment="1">
      <alignment horizontal="left" vertical="top" wrapText="1"/>
    </xf>
    <xf numFmtId="0" fontId="6" fillId="0" borderId="0" xfId="3" applyFont="1" applyFill="1" applyBorder="1" applyAlignment="1">
      <alignment horizontal="left" vertical="top" wrapText="1" indent="5"/>
    </xf>
    <xf numFmtId="0" fontId="7" fillId="0" borderId="0" xfId="3" applyFill="1" applyBorder="1" applyAlignment="1">
      <alignment horizontal="left" vertical="top" wrapText="1" indent="5"/>
    </xf>
    <xf numFmtId="0" fontId="6" fillId="0" borderId="0" xfId="3" applyFont="1" applyFill="1" applyBorder="1" applyAlignment="1">
      <alignment horizontal="left" vertical="top" wrapText="1"/>
    </xf>
    <xf numFmtId="1" fontId="1" fillId="0" borderId="0" xfId="3" applyNumberFormat="1" applyFont="1" applyFill="1" applyBorder="1" applyAlignment="1">
      <alignment horizontal="left" vertical="top" indent="2" shrinkToFit="1"/>
    </xf>
    <xf numFmtId="1" fontId="1" fillId="0" borderId="0" xfId="3" applyNumberFormat="1" applyFont="1" applyFill="1" applyBorder="1" applyAlignment="1">
      <alignment horizontal="center" vertical="top" shrinkToFit="1"/>
    </xf>
    <xf numFmtId="0" fontId="6" fillId="0" borderId="0" xfId="3" applyFont="1" applyFill="1" applyBorder="1" applyAlignment="1">
      <alignment horizontal="left" vertical="top" wrapText="1" indent="3"/>
    </xf>
    <xf numFmtId="0" fontId="7" fillId="0" borderId="0" xfId="3" applyFill="1" applyBorder="1" applyAlignment="1">
      <alignment horizontal="left" vertical="center" wrapText="1"/>
    </xf>
    <xf numFmtId="0" fontId="8" fillId="0" borderId="0" xfId="2" applyFont="1" applyFill="1" applyBorder="1" applyAlignment="1">
      <alignment horizontal="left" vertical="top" wrapText="1" indent="5"/>
    </xf>
    <xf numFmtId="0" fontId="7" fillId="0" borderId="0" xfId="2" applyFill="1" applyBorder="1" applyAlignment="1">
      <alignment horizontal="left" vertical="top" wrapText="1" indent="5"/>
    </xf>
    <xf numFmtId="1" fontId="1" fillId="0" borderId="0" xfId="2" applyNumberFormat="1" applyFont="1" applyFill="1" applyBorder="1" applyAlignment="1">
      <alignment horizontal="center" vertical="top" shrinkToFit="1"/>
    </xf>
    <xf numFmtId="0" fontId="4" fillId="0" borderId="0" xfId="3" applyFont="1" applyFill="1" applyBorder="1" applyAlignment="1">
      <alignment horizontal="left" vertical="top" wrapText="1" indent="5"/>
    </xf>
    <xf numFmtId="0" fontId="4" fillId="0" borderId="0" xfId="3" applyFont="1" applyFill="1" applyBorder="1" applyAlignment="1">
      <alignment horizontal="left" vertical="top" wrapText="1" indent="2"/>
    </xf>
    <xf numFmtId="0" fontId="4" fillId="0" borderId="0" xfId="3" applyFont="1" applyFill="1" applyBorder="1" applyAlignment="1">
      <alignment horizontal="center" vertical="top" wrapText="1"/>
    </xf>
    <xf numFmtId="0" fontId="4" fillId="0" borderId="0" xfId="3" applyFont="1" applyFill="1" applyBorder="1" applyAlignment="1">
      <alignment horizontal="left" vertical="top" wrapText="1" indent="3"/>
    </xf>
    <xf numFmtId="0" fontId="7" fillId="0" borderId="0" xfId="2" applyFill="1" applyBorder="1" applyAlignment="1">
      <alignment horizontal="center" vertical="top" wrapText="1"/>
    </xf>
    <xf numFmtId="0" fontId="6" fillId="0" borderId="0" xfId="2" applyFont="1" applyFill="1" applyBorder="1" applyAlignment="1">
      <alignment horizontal="left" vertical="top" wrapText="1" indent="4"/>
    </xf>
    <xf numFmtId="0" fontId="7" fillId="0" borderId="0" xfId="2" applyFill="1" applyBorder="1" applyAlignment="1">
      <alignment horizontal="left" vertical="top" wrapText="1" indent="7"/>
    </xf>
    <xf numFmtId="165" fontId="1" fillId="0" borderId="0" xfId="2" applyNumberFormat="1" applyFont="1" applyFill="1" applyBorder="1" applyAlignment="1">
      <alignment horizontal="left" vertical="top" indent="4" shrinkToFit="1"/>
    </xf>
    <xf numFmtId="0" fontId="6" fillId="0" borderId="0" xfId="2" applyFont="1" applyFill="1" applyBorder="1" applyAlignment="1">
      <alignment horizontal="left" vertical="top" wrapText="1" indent="7"/>
    </xf>
  </cellXfs>
  <cellStyles count="5">
    <cellStyle name="Normal" xfId="0" builtinId="0"/>
    <cellStyle name="Normal 2" xfId="1"/>
    <cellStyle name="Normal 2 2" xfId="3"/>
    <cellStyle name="Normal 3" xfId="2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Stability Tests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8539288064618164E-2"/>
          <c:y val="7.2984066030131661E-2"/>
          <c:w val="0.95528625659887678"/>
          <c:h val="0.809605572701583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Values'!$A$2</c:f>
              <c:strCache>
                <c:ptCount val="1"/>
                <c:pt idx="0">
                  <c:v>Day 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Values'!$A$2:$P$2</c15:sqref>
                  </c15:fullRef>
                </c:ext>
              </c:extLst>
              <c:f>'Chart Values'!$B$2:$P$2</c:f>
              <c:numCache>
                <c:formatCode>0.0000</c:formatCode>
                <c:ptCount val="15"/>
                <c:pt idx="0">
                  <c:v>6.1633865939204995</c:v>
                </c:pt>
                <c:pt idx="1">
                  <c:v>4.9275362318840576</c:v>
                </c:pt>
                <c:pt idx="2">
                  <c:v>4.9304833429616792</c:v>
                </c:pt>
                <c:pt idx="3">
                  <c:v>4.8516377649325628</c:v>
                </c:pt>
                <c:pt idx="4">
                  <c:v>4.4242809287281961</c:v>
                </c:pt>
                <c:pt idx="5">
                  <c:v>4.2618639222412806</c:v>
                </c:pt>
                <c:pt idx="6">
                  <c:v>4.2109546165884195</c:v>
                </c:pt>
                <c:pt idx="7">
                  <c:v>4.9760383386581477</c:v>
                </c:pt>
                <c:pt idx="8">
                  <c:v>4.4539976825028971</c:v>
                </c:pt>
                <c:pt idx="9">
                  <c:v>1.0184320471860409</c:v>
                </c:pt>
                <c:pt idx="10">
                  <c:v>5.0585254012308436</c:v>
                </c:pt>
                <c:pt idx="11">
                  <c:v>4.5950861951947877</c:v>
                </c:pt>
                <c:pt idx="12">
                  <c:v>4.4311660963411423</c:v>
                </c:pt>
                <c:pt idx="13">
                  <c:v>5.2604323199630096</c:v>
                </c:pt>
                <c:pt idx="14">
                  <c:v>5.3519078641228477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7F-4917-9B81-39C8D2E55263}"/>
            </c:ext>
          </c:extLst>
        </c:ser>
        <c:ser>
          <c:idx val="1"/>
          <c:order val="1"/>
          <c:tx>
            <c:strRef>
              <c:f>'Chart Values'!$A$3</c:f>
              <c:strCache>
                <c:ptCount val="1"/>
                <c:pt idx="0">
                  <c:v>Day 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Values'!$A$3:$P$3</c15:sqref>
                  </c15:fullRef>
                </c:ext>
              </c:extLst>
              <c:f>'Chart Values'!$B$3:$P$3</c:f>
              <c:numCache>
                <c:formatCode>0.0000</c:formatCode>
                <c:ptCount val="15"/>
                <c:pt idx="0">
                  <c:v>6.1972915042868282</c:v>
                </c:pt>
                <c:pt idx="1">
                  <c:v>4.8630717108977981</c:v>
                </c:pt>
                <c:pt idx="2">
                  <c:v>4.9786250722125942</c:v>
                </c:pt>
                <c:pt idx="3">
                  <c:v>5.0017126953543141</c:v>
                </c:pt>
                <c:pt idx="4">
                  <c:v>4.4535058334295945</c:v>
                </c:pt>
                <c:pt idx="5">
                  <c:v>5.0034305317324179</c:v>
                </c:pt>
                <c:pt idx="6">
                  <c:v>5.0082420448617633</c:v>
                </c:pt>
                <c:pt idx="7">
                  <c:v>5.8564757925780295</c:v>
                </c:pt>
                <c:pt idx="8">
                  <c:v>5.5187717265353413</c:v>
                </c:pt>
                <c:pt idx="9">
                  <c:v>1.0802408454165644</c:v>
                </c:pt>
                <c:pt idx="10">
                  <c:v>5.9164957161819709</c:v>
                </c:pt>
                <c:pt idx="11">
                  <c:v>5.5969865616940417</c:v>
                </c:pt>
                <c:pt idx="12">
                  <c:v>4.9381416162147929</c:v>
                </c:pt>
                <c:pt idx="13">
                  <c:v>5.6325280314414519</c:v>
                </c:pt>
                <c:pt idx="14">
                  <c:v>5.6789204281060952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7F-4917-9B81-39C8D2E55263}"/>
            </c:ext>
          </c:extLst>
        </c:ser>
        <c:ser>
          <c:idx val="2"/>
          <c:order val="2"/>
          <c:tx>
            <c:strRef>
              <c:f>'Chart Values'!$A$4</c:f>
              <c:strCache>
                <c:ptCount val="1"/>
                <c:pt idx="0">
                  <c:v>Day 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Values'!$A$4:$P$4</c15:sqref>
                  </c15:fullRef>
                </c:ext>
              </c:extLst>
              <c:f>'Chart Values'!$B$4:$P$4</c:f>
              <c:numCache>
                <c:formatCode>0.0000</c:formatCode>
                <c:ptCount val="15"/>
                <c:pt idx="0">
                  <c:v>6.145459859703819</c:v>
                </c:pt>
                <c:pt idx="1">
                  <c:v>4.9032561641257297</c:v>
                </c:pt>
                <c:pt idx="2">
                  <c:v>4.9627383015597921</c:v>
                </c:pt>
                <c:pt idx="3">
                  <c:v>5.0084564333119239</c:v>
                </c:pt>
                <c:pt idx="4">
                  <c:v>4.6598128681991451</c:v>
                </c:pt>
                <c:pt idx="5">
                  <c:v>4.8057937869258618</c:v>
                </c:pt>
                <c:pt idx="6">
                  <c:v>5.0401669274908718</c:v>
                </c:pt>
                <c:pt idx="7">
                  <c:v>5.2437945441140332</c:v>
                </c:pt>
                <c:pt idx="8">
                  <c:v>5.3392815758980303</c:v>
                </c:pt>
                <c:pt idx="9">
                  <c:v>0.99053821577783252</c:v>
                </c:pt>
                <c:pt idx="10">
                  <c:v>5.7597441776276099</c:v>
                </c:pt>
                <c:pt idx="11">
                  <c:v>5.1871861001764623</c:v>
                </c:pt>
                <c:pt idx="12">
                  <c:v>4.6547775730455383</c:v>
                </c:pt>
                <c:pt idx="13">
                  <c:v>5.1761646052479486</c:v>
                </c:pt>
                <c:pt idx="14">
                  <c:v>5.2703583061889248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7F-4917-9B81-39C8D2E55263}"/>
            </c:ext>
          </c:extLst>
        </c:ser>
        <c:ser>
          <c:idx val="3"/>
          <c:order val="3"/>
          <c:tx>
            <c:strRef>
              <c:f>'Chart Values'!$A$5</c:f>
              <c:strCache>
                <c:ptCount val="1"/>
                <c:pt idx="0">
                  <c:v>Day 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Values'!$A$5:$P$5</c15:sqref>
                  </c15:fullRef>
                </c:ext>
              </c:extLst>
              <c:f>'Chart Values'!$B$5:$P$5</c:f>
              <c:numCache>
                <c:formatCode>0.0000</c:formatCode>
                <c:ptCount val="15"/>
                <c:pt idx="0">
                  <c:v>3.3967704728950401</c:v>
                </c:pt>
                <c:pt idx="1">
                  <c:v>3.9990238188207727</c:v>
                </c:pt>
                <c:pt idx="2">
                  <c:v>4.0637561303971532</c:v>
                </c:pt>
                <c:pt idx="3">
                  <c:v>3.8905296318172868</c:v>
                </c:pt>
                <c:pt idx="4">
                  <c:v>3.7154675084358337</c:v>
                </c:pt>
                <c:pt idx="5">
                  <c:v>3.9623737854829488</c:v>
                </c:pt>
                <c:pt idx="6">
                  <c:v>4.2225454545454539</c:v>
                </c:pt>
                <c:pt idx="7">
                  <c:v>4.2529060634621425</c:v>
                </c:pt>
                <c:pt idx="8">
                  <c:v>3.8448701491063497</c:v>
                </c:pt>
                <c:pt idx="9">
                  <c:v>0.95106751298326597</c:v>
                </c:pt>
                <c:pt idx="10">
                  <c:v>4.5190556849460091</c:v>
                </c:pt>
                <c:pt idx="11">
                  <c:v>4.4141236834998647</c:v>
                </c:pt>
                <c:pt idx="12">
                  <c:v>4.1456586246935876</c:v>
                </c:pt>
                <c:pt idx="13">
                  <c:v>4.3011381767897028</c:v>
                </c:pt>
                <c:pt idx="14">
                  <c:v>4.3332261521972137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7F-4917-9B81-39C8D2E55263}"/>
            </c:ext>
          </c:extLst>
        </c:ser>
        <c:ser>
          <c:idx val="4"/>
          <c:order val="4"/>
          <c:tx>
            <c:strRef>
              <c:f>'Chart Values'!$A$6</c:f>
              <c:strCache>
                <c:ptCount val="1"/>
                <c:pt idx="0">
                  <c:v>Day 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Values'!$A$6:$P$6</c15:sqref>
                  </c15:fullRef>
                </c:ext>
              </c:extLst>
              <c:f>'Chart Values'!$B$6:$P$6</c:f>
              <c:numCache>
                <c:formatCode>0.0000</c:formatCode>
                <c:ptCount val="15"/>
                <c:pt idx="0">
                  <c:v>3.5901095732410613</c:v>
                </c:pt>
                <c:pt idx="1">
                  <c:v>3.9318625536899652</c:v>
                </c:pt>
                <c:pt idx="2">
                  <c:v>4.0366381382825276</c:v>
                </c:pt>
                <c:pt idx="3">
                  <c:v>3.8558771411695214</c:v>
                </c:pt>
                <c:pt idx="4">
                  <c:v>3.6079242407750085</c:v>
                </c:pt>
                <c:pt idx="5">
                  <c:v>4.1763192989140778</c:v>
                </c:pt>
                <c:pt idx="6">
                  <c:v>4.3443116883116879</c:v>
                </c:pt>
                <c:pt idx="7">
                  <c:v>4.2906063462142638</c:v>
                </c:pt>
                <c:pt idx="8">
                  <c:v>3.9258418090253779</c:v>
                </c:pt>
                <c:pt idx="9">
                  <c:v>0.93064050778995955</c:v>
                </c:pt>
                <c:pt idx="10">
                  <c:v>4.7999153080669066</c:v>
                </c:pt>
                <c:pt idx="11">
                  <c:v>4.9613826627059137</c:v>
                </c:pt>
                <c:pt idx="12">
                  <c:v>4.6641723648561477</c:v>
                </c:pt>
                <c:pt idx="13">
                  <c:v>4.9193702797574721</c:v>
                </c:pt>
                <c:pt idx="14">
                  <c:v>4.9616291532690244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07F-4917-9B81-39C8D2E55263}"/>
            </c:ext>
          </c:extLst>
        </c:ser>
        <c:ser>
          <c:idx val="5"/>
          <c:order val="5"/>
          <c:tx>
            <c:strRef>
              <c:f>'Chart Values'!$A$7</c:f>
              <c:strCache>
                <c:ptCount val="1"/>
                <c:pt idx="0">
                  <c:v>Day 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Values'!$A$7:$P$7</c15:sqref>
                  </c15:fullRef>
                </c:ext>
              </c:extLst>
              <c:f>'Chart Values'!$B$7:$P$7</c:f>
              <c:numCache>
                <c:formatCode>0.0000</c:formatCode>
                <c:ptCount val="15"/>
                <c:pt idx="0">
                  <c:v>4.8205017301038069</c:v>
                </c:pt>
                <c:pt idx="1">
                  <c:v>4.9274697383834436</c:v>
                </c:pt>
                <c:pt idx="2">
                  <c:v>4.7617078565246658</c:v>
                </c:pt>
                <c:pt idx="3">
                  <c:v>4.5697972041740504</c:v>
                </c:pt>
                <c:pt idx="4">
                  <c:v>4.3017307064330037</c:v>
                </c:pt>
                <c:pt idx="5">
                  <c:v>4.637645265764907</c:v>
                </c:pt>
                <c:pt idx="6">
                  <c:v>4.999376623376623</c:v>
                </c:pt>
                <c:pt idx="7">
                  <c:v>4.7197612315425701</c:v>
                </c:pt>
                <c:pt idx="8">
                  <c:v>5.0648760738619538</c:v>
                </c:pt>
                <c:pt idx="9">
                  <c:v>1.0270051933064051</c:v>
                </c:pt>
                <c:pt idx="10">
                  <c:v>5.4063095490154565</c:v>
                </c:pt>
                <c:pt idx="11">
                  <c:v>5.7992168512017281</c:v>
                </c:pt>
                <c:pt idx="12">
                  <c:v>5.3070571539156237</c:v>
                </c:pt>
                <c:pt idx="13">
                  <c:v>6.1851930645675992</c:v>
                </c:pt>
                <c:pt idx="14">
                  <c:v>6.1962486602357982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07F-4917-9B81-39C8D2E55263}"/>
            </c:ext>
          </c:extLst>
        </c:ser>
        <c:ser>
          <c:idx val="6"/>
          <c:order val="6"/>
          <c:tx>
            <c:strRef>
              <c:f>'Chart Values'!$A$8</c:f>
              <c:strCache>
                <c:ptCount val="1"/>
                <c:pt idx="0">
                  <c:v>Day 14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Values'!$A$8:$P$8</c15:sqref>
                  </c15:fullRef>
                </c:ext>
              </c:extLst>
              <c:f>'Chart Values'!$B$8:$P$8</c:f>
              <c:numCache>
                <c:formatCode>0.0000</c:formatCode>
                <c:ptCount val="15"/>
                <c:pt idx="0">
                  <c:v>3.9166065502813443</c:v>
                </c:pt>
                <c:pt idx="1">
                  <c:v>4.4190004948045525</c:v>
                </c:pt>
                <c:pt idx="2">
                  <c:v>4.6814159292035402</c:v>
                </c:pt>
                <c:pt idx="3">
                  <c:v>4.775779376498801</c:v>
                </c:pt>
                <c:pt idx="4">
                  <c:v>4.0457542064351077</c:v>
                </c:pt>
                <c:pt idx="5">
                  <c:v>4.6900283171521036</c:v>
                </c:pt>
                <c:pt idx="6">
                  <c:v>4.8018255578093312</c:v>
                </c:pt>
                <c:pt idx="7">
                  <c:v>5.4451394042192307</c:v>
                </c:pt>
                <c:pt idx="8">
                  <c:v>5.7830268061065038</c:v>
                </c:pt>
                <c:pt idx="9">
                  <c:v>1.1300503637381087</c:v>
                </c:pt>
                <c:pt idx="10">
                  <c:v>5.3063583815028901</c:v>
                </c:pt>
                <c:pt idx="11">
                  <c:v>6.2260208926875595</c:v>
                </c:pt>
                <c:pt idx="12">
                  <c:v>5.2379130804377851</c:v>
                </c:pt>
                <c:pt idx="13">
                  <c:v>5.9093776282590413</c:v>
                </c:pt>
                <c:pt idx="14">
                  <c:v>5.9684756162064954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07F-4917-9B81-39C8D2E55263}"/>
            </c:ext>
          </c:extLst>
        </c:ser>
        <c:ser>
          <c:idx val="7"/>
          <c:order val="7"/>
          <c:tx>
            <c:strRef>
              <c:f>'Chart Values'!$A$9</c:f>
              <c:strCache>
                <c:ptCount val="1"/>
                <c:pt idx="0">
                  <c:v>Day 14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Values'!$A$9:$P$9</c15:sqref>
                  </c15:fullRef>
                </c:ext>
              </c:extLst>
              <c:f>'Chart Values'!$B$9:$P$9</c:f>
              <c:numCache>
                <c:formatCode>0.0000</c:formatCode>
                <c:ptCount val="15"/>
                <c:pt idx="0">
                  <c:v>3.9326215553311203</c:v>
                </c:pt>
                <c:pt idx="1">
                  <c:v>4.3059871350816437</c:v>
                </c:pt>
                <c:pt idx="2">
                  <c:v>4.6918744971842328</c:v>
                </c:pt>
                <c:pt idx="3">
                  <c:v>4.7608458687595379</c:v>
                </c:pt>
                <c:pt idx="4">
                  <c:v>4.2139132146019884</c:v>
                </c:pt>
                <c:pt idx="5">
                  <c:v>4.2326051779935279</c:v>
                </c:pt>
                <c:pt idx="6">
                  <c:v>4.0740365111561871</c:v>
                </c:pt>
                <c:pt idx="7">
                  <c:v>4.8321848828580514</c:v>
                </c:pt>
                <c:pt idx="8">
                  <c:v>4.5721841567496098</c:v>
                </c:pt>
                <c:pt idx="9">
                  <c:v>1.102070509233352</c:v>
                </c:pt>
                <c:pt idx="10">
                  <c:v>4.9256962690488697</c:v>
                </c:pt>
                <c:pt idx="11">
                  <c:v>5.3938407271740605</c:v>
                </c:pt>
                <c:pt idx="12">
                  <c:v>5.2189990436722979</c:v>
                </c:pt>
                <c:pt idx="13">
                  <c:v>5.8891925988225395</c:v>
                </c:pt>
                <c:pt idx="14">
                  <c:v>5.9952396064741347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07F-4917-9B81-39C8D2E55263}"/>
            </c:ext>
          </c:extLst>
        </c:ser>
        <c:ser>
          <c:idx val="8"/>
          <c:order val="8"/>
          <c:tx>
            <c:strRef>
              <c:f>'Chart Values'!$A$10</c:f>
              <c:strCache>
                <c:ptCount val="1"/>
                <c:pt idx="0">
                  <c:v>Day 14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Values'!$A$10:$P$10</c15:sqref>
                  </c15:fullRef>
                </c:ext>
              </c:extLst>
              <c:f>'Chart Values'!$B$10:$P$10</c:f>
              <c:numCache>
                <c:formatCode>0.0000</c:formatCode>
                <c:ptCount val="15"/>
                <c:pt idx="0">
                  <c:v>3.8250613187130278</c:v>
                </c:pt>
                <c:pt idx="1">
                  <c:v>4.1128154379020287</c:v>
                </c:pt>
                <c:pt idx="2">
                  <c:v>4.2295856798069185</c:v>
                </c:pt>
                <c:pt idx="3">
                  <c:v>4.3416176149989099</c:v>
                </c:pt>
                <c:pt idx="4">
                  <c:v>3.8492571091213224</c:v>
                </c:pt>
                <c:pt idx="5">
                  <c:v>4.5756472491909381</c:v>
                </c:pt>
                <c:pt idx="6">
                  <c:v>4.6597363083164298</c:v>
                </c:pt>
                <c:pt idx="7">
                  <c:v>5.4559525071557298</c:v>
                </c:pt>
                <c:pt idx="8">
                  <c:v>5.6998437312176939</c:v>
                </c:pt>
                <c:pt idx="9">
                  <c:v>1.0242865137101287</c:v>
                </c:pt>
                <c:pt idx="10">
                  <c:v>5.4356279558591689</c:v>
                </c:pt>
                <c:pt idx="11">
                  <c:v>5.9895536562203233</c:v>
                </c:pt>
                <c:pt idx="12">
                  <c:v>5.2497077887578367</c:v>
                </c:pt>
                <c:pt idx="13">
                  <c:v>5.8404121110176614</c:v>
                </c:pt>
                <c:pt idx="14">
                  <c:v>5.9075425790754252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07F-4917-9B81-39C8D2E55263}"/>
            </c:ext>
          </c:extLst>
        </c:ser>
        <c:ser>
          <c:idx val="9"/>
          <c:order val="9"/>
          <c:tx>
            <c:strRef>
              <c:f>'Chart Values'!$A$11</c:f>
              <c:strCache>
                <c:ptCount val="1"/>
                <c:pt idx="0">
                  <c:v>Day 28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Values'!$A$11:$P$11</c15:sqref>
                  </c15:fullRef>
                </c:ext>
              </c:extLst>
              <c:f>'Chart Values'!$B$11:$P$11</c:f>
              <c:numCache>
                <c:formatCode>0.0000</c:formatCode>
                <c:ptCount val="15"/>
                <c:pt idx="0">
                  <c:v>4.0901162790697674</c:v>
                </c:pt>
                <c:pt idx="1">
                  <c:v>4.3198372907009741</c:v>
                </c:pt>
                <c:pt idx="2">
                  <c:v>4.7040212891780016</c:v>
                </c:pt>
                <c:pt idx="3">
                  <c:v>4.7570440188508982</c:v>
                </c:pt>
                <c:pt idx="4">
                  <c:v>4.6762192056309706</c:v>
                </c:pt>
                <c:pt idx="5">
                  <c:v>4.5999391233766227</c:v>
                </c:pt>
                <c:pt idx="6">
                  <c:v>4.8065159574468082</c:v>
                </c:pt>
                <c:pt idx="7">
                  <c:v>5.948198198198198</c:v>
                </c:pt>
                <c:pt idx="8">
                  <c:v>5.5357295678219947</c:v>
                </c:pt>
                <c:pt idx="9">
                  <c:v>1.0417374206810259</c:v>
                </c:pt>
                <c:pt idx="10">
                  <c:v>5.2663804207814504</c:v>
                </c:pt>
                <c:pt idx="11">
                  <c:v>5.4621251972645979</c:v>
                </c:pt>
                <c:pt idx="12">
                  <c:v>5.8620054460996318</c:v>
                </c:pt>
                <c:pt idx="13">
                  <c:v>6.7124676874130049</c:v>
                </c:pt>
                <c:pt idx="14">
                  <c:v>6.7529741077676695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07F-4917-9B81-39C8D2E55263}"/>
            </c:ext>
          </c:extLst>
        </c:ser>
        <c:ser>
          <c:idx val="10"/>
          <c:order val="10"/>
          <c:tx>
            <c:strRef>
              <c:f>'Chart Values'!$A$12</c:f>
              <c:strCache>
                <c:ptCount val="1"/>
                <c:pt idx="0">
                  <c:v>Day 28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Values'!$A$12:$P$12</c15:sqref>
                  </c15:fullRef>
                </c:ext>
              </c:extLst>
              <c:f>'Chart Values'!$B$12:$P$12</c:f>
              <c:numCache>
                <c:formatCode>0.0000</c:formatCode>
                <c:ptCount val="15"/>
                <c:pt idx="0">
                  <c:v>3.4942536506219577</c:v>
                </c:pt>
                <c:pt idx="1">
                  <c:v>3.7079746476208499</c:v>
                </c:pt>
                <c:pt idx="2">
                  <c:v>3.9036073329390892</c:v>
                </c:pt>
                <c:pt idx="3">
                  <c:v>4.1343627795046629</c:v>
                </c:pt>
                <c:pt idx="4">
                  <c:v>4.0996480643539464</c:v>
                </c:pt>
                <c:pt idx="5">
                  <c:v>4.4633725649350646</c:v>
                </c:pt>
                <c:pt idx="6">
                  <c:v>4.1358282674772031</c:v>
                </c:pt>
                <c:pt idx="7">
                  <c:v>5.4387796887796886</c:v>
                </c:pt>
                <c:pt idx="8">
                  <c:v>5.2430466409927261</c:v>
                </c:pt>
                <c:pt idx="9">
                  <c:v>0.88926624363213869</c:v>
                </c:pt>
                <c:pt idx="10">
                  <c:v>5.0912838127951909</c:v>
                </c:pt>
                <c:pt idx="11">
                  <c:v>5.4772049798351743</c:v>
                </c:pt>
                <c:pt idx="12">
                  <c:v>5.7163222809546701</c:v>
                </c:pt>
                <c:pt idx="13">
                  <c:v>7.245675084509843</c:v>
                </c:pt>
                <c:pt idx="14">
                  <c:v>7.2296311106667996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07F-4917-9B81-39C8D2E55263}"/>
            </c:ext>
          </c:extLst>
        </c:ser>
        <c:ser>
          <c:idx val="11"/>
          <c:order val="11"/>
          <c:tx>
            <c:strRef>
              <c:f>'Chart Values'!$A$13</c:f>
              <c:strCache>
                <c:ptCount val="1"/>
                <c:pt idx="0">
                  <c:v>Day 28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Values'!$A$13:$P$13</c15:sqref>
                  </c15:fullRef>
                </c:ext>
              </c:extLst>
              <c:f>'Chart Values'!$B$13:$P$13</c:f>
              <c:numCache>
                <c:formatCode>0.0000</c:formatCode>
                <c:ptCount val="15"/>
                <c:pt idx="0">
                  <c:v>4.0212952947539202</c:v>
                </c:pt>
                <c:pt idx="1">
                  <c:v>4.3036609592280772</c:v>
                </c:pt>
                <c:pt idx="2">
                  <c:v>4.7131874630396222</c:v>
                </c:pt>
                <c:pt idx="3">
                  <c:v>4.6637922390454234</c:v>
                </c:pt>
                <c:pt idx="4">
                  <c:v>4.637807943690297</c:v>
                </c:pt>
                <c:pt idx="5">
                  <c:v>4.6626420454545459</c:v>
                </c:pt>
                <c:pt idx="6">
                  <c:v>4.5090235562310026</c:v>
                </c:pt>
                <c:pt idx="7">
                  <c:v>5.8080466830466833</c:v>
                </c:pt>
                <c:pt idx="8">
                  <c:v>5.0703893881044078</c:v>
                </c:pt>
                <c:pt idx="9">
                  <c:v>0.917061399588882</c:v>
                </c:pt>
                <c:pt idx="10">
                  <c:v>5.0760841562902534</c:v>
                </c:pt>
                <c:pt idx="11">
                  <c:v>5.3586708749780811</c:v>
                </c:pt>
                <c:pt idx="12">
                  <c:v>5.8340541406375142</c:v>
                </c:pt>
                <c:pt idx="13">
                  <c:v>6.3475840127261884</c:v>
                </c:pt>
                <c:pt idx="14">
                  <c:v>6.3873837848645412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07F-4917-9B81-39C8D2E55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3830304"/>
        <c:axId val="533832272"/>
      </c:barChart>
      <c:catAx>
        <c:axId val="53383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32272"/>
        <c:crosses val="autoZero"/>
        <c:auto val="1"/>
        <c:lblAlgn val="ctr"/>
        <c:lblOffset val="100"/>
        <c:noMultiLvlLbl val="0"/>
      </c:catAx>
      <c:valAx>
        <c:axId val="53383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3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9"/>
        <c:delete val="1"/>
      </c:legendEntry>
      <c:legendEntry>
        <c:idx val="1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Stability Tests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8539288064618164E-2"/>
          <c:y val="7.2984066030131661E-2"/>
          <c:w val="0.95528625659887678"/>
          <c:h val="0.809605572701583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Values'!$A$17</c:f>
              <c:strCache>
                <c:ptCount val="1"/>
                <c:pt idx="0">
                  <c:v>Day 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Values'!$A$17:$P$17</c15:sqref>
                  </c15:fullRef>
                </c:ext>
              </c:extLst>
              <c:f>'Chart Values'!$B$17:$P$17</c:f>
              <c:numCache>
                <c:formatCode>0%</c:formatCode>
                <c:ptCount val="15"/>
                <c:pt idx="0">
                  <c:v>1.2326773187840998</c:v>
                </c:pt>
                <c:pt idx="1">
                  <c:v>0.98550724637681153</c:v>
                </c:pt>
                <c:pt idx="2">
                  <c:v>0.9860966685923358</c:v>
                </c:pt>
                <c:pt idx="3">
                  <c:v>0.97032755298651252</c:v>
                </c:pt>
                <c:pt idx="4">
                  <c:v>0.88485618574563918</c:v>
                </c:pt>
                <c:pt idx="5">
                  <c:v>0.85237278444825615</c:v>
                </c:pt>
                <c:pt idx="6">
                  <c:v>0.84219092331768386</c:v>
                </c:pt>
                <c:pt idx="7">
                  <c:v>0.9952076677316295</c:v>
                </c:pt>
                <c:pt idx="8">
                  <c:v>0.89079953650057941</c:v>
                </c:pt>
                <c:pt idx="9">
                  <c:v>1.0184320471860409</c:v>
                </c:pt>
                <c:pt idx="10">
                  <c:v>1.0117050802461687</c:v>
                </c:pt>
                <c:pt idx="11">
                  <c:v>0.91901723903895749</c:v>
                </c:pt>
                <c:pt idx="12">
                  <c:v>0.88623321926822851</c:v>
                </c:pt>
                <c:pt idx="13">
                  <c:v>1.052086463992602</c:v>
                </c:pt>
                <c:pt idx="14">
                  <c:v>1.0703815728245696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A5-4745-B29D-7175EA34FB68}"/>
            </c:ext>
          </c:extLst>
        </c:ser>
        <c:ser>
          <c:idx val="1"/>
          <c:order val="1"/>
          <c:tx>
            <c:strRef>
              <c:f>'Chart Values'!$A$18</c:f>
              <c:strCache>
                <c:ptCount val="1"/>
                <c:pt idx="0">
                  <c:v>Day 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Values'!$A$18:$P$18</c15:sqref>
                  </c15:fullRef>
                </c:ext>
              </c:extLst>
              <c:f>'Chart Values'!$B$18:$P$18</c:f>
              <c:numCache>
                <c:formatCode>0%</c:formatCode>
                <c:ptCount val="15"/>
                <c:pt idx="0">
                  <c:v>1.2394583008573656</c:v>
                </c:pt>
                <c:pt idx="1">
                  <c:v>0.97261434217955967</c:v>
                </c:pt>
                <c:pt idx="2">
                  <c:v>0.99572501444251882</c:v>
                </c:pt>
                <c:pt idx="3">
                  <c:v>1.0003425390708629</c:v>
                </c:pt>
                <c:pt idx="4">
                  <c:v>0.89070116668591892</c:v>
                </c:pt>
                <c:pt idx="5">
                  <c:v>1.0006861063464836</c:v>
                </c:pt>
                <c:pt idx="6">
                  <c:v>1.0016484089723527</c:v>
                </c:pt>
                <c:pt idx="7">
                  <c:v>1.1712951585156059</c:v>
                </c:pt>
                <c:pt idx="8">
                  <c:v>1.1037543453070682</c:v>
                </c:pt>
                <c:pt idx="9">
                  <c:v>1.0802408454165644</c:v>
                </c:pt>
                <c:pt idx="10">
                  <c:v>1.1832991432363942</c:v>
                </c:pt>
                <c:pt idx="11">
                  <c:v>1.1193973123388083</c:v>
                </c:pt>
                <c:pt idx="12">
                  <c:v>0.98762832324295857</c:v>
                </c:pt>
                <c:pt idx="13">
                  <c:v>1.1265056062882903</c:v>
                </c:pt>
                <c:pt idx="14">
                  <c:v>1.1357840856212191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A5-4745-B29D-7175EA34FB68}"/>
            </c:ext>
          </c:extLst>
        </c:ser>
        <c:ser>
          <c:idx val="2"/>
          <c:order val="2"/>
          <c:tx>
            <c:strRef>
              <c:f>'Chart Values'!$A$19</c:f>
              <c:strCache>
                <c:ptCount val="1"/>
                <c:pt idx="0">
                  <c:v>Day 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Values'!$A$19:$P$19</c15:sqref>
                  </c15:fullRef>
                </c:ext>
              </c:extLst>
              <c:f>'Chart Values'!$B$19:$P$19</c:f>
              <c:numCache>
                <c:formatCode>0%</c:formatCode>
                <c:ptCount val="15"/>
                <c:pt idx="0">
                  <c:v>1.2290919719407638</c:v>
                </c:pt>
                <c:pt idx="1">
                  <c:v>0.98065123282514599</c:v>
                </c:pt>
                <c:pt idx="2">
                  <c:v>0.9925476603119584</c:v>
                </c:pt>
                <c:pt idx="3">
                  <c:v>1.0016912866623848</c:v>
                </c:pt>
                <c:pt idx="4">
                  <c:v>0.93196257363982904</c:v>
                </c:pt>
                <c:pt idx="5">
                  <c:v>0.96115875738517231</c:v>
                </c:pt>
                <c:pt idx="6">
                  <c:v>1.0080333854981745</c:v>
                </c:pt>
                <c:pt idx="7">
                  <c:v>1.0487589088228066</c:v>
                </c:pt>
                <c:pt idx="8">
                  <c:v>1.0678563151796061</c:v>
                </c:pt>
                <c:pt idx="9">
                  <c:v>0.99053821577783252</c:v>
                </c:pt>
                <c:pt idx="10">
                  <c:v>1.1519488355255221</c:v>
                </c:pt>
                <c:pt idx="11">
                  <c:v>1.0374372200352924</c:v>
                </c:pt>
                <c:pt idx="12">
                  <c:v>0.93095551460910764</c:v>
                </c:pt>
                <c:pt idx="13">
                  <c:v>1.0352329210495896</c:v>
                </c:pt>
                <c:pt idx="14">
                  <c:v>1.054071661237785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A5-4745-B29D-7175EA34FB68}"/>
            </c:ext>
          </c:extLst>
        </c:ser>
        <c:ser>
          <c:idx val="3"/>
          <c:order val="3"/>
          <c:tx>
            <c:strRef>
              <c:f>'Chart Values'!$A$20</c:f>
              <c:strCache>
                <c:ptCount val="1"/>
                <c:pt idx="0">
                  <c:v>Day 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Values'!$A$20:$P$20</c15:sqref>
                  </c15:fullRef>
                </c:ext>
              </c:extLst>
              <c:f>'Chart Values'!$B$20:$P$20</c:f>
              <c:numCache>
                <c:formatCode>0%</c:formatCode>
                <c:ptCount val="15"/>
                <c:pt idx="0">
                  <c:v>0.67935409457900797</c:v>
                </c:pt>
                <c:pt idx="1">
                  <c:v>0.79980476376415455</c:v>
                </c:pt>
                <c:pt idx="2">
                  <c:v>0.81275122607943062</c:v>
                </c:pt>
                <c:pt idx="3">
                  <c:v>0.77810592636345732</c:v>
                </c:pt>
                <c:pt idx="4">
                  <c:v>0.7430935016871667</c:v>
                </c:pt>
                <c:pt idx="5">
                  <c:v>0.79247475709658977</c:v>
                </c:pt>
                <c:pt idx="6">
                  <c:v>0.84450909090909076</c:v>
                </c:pt>
                <c:pt idx="7">
                  <c:v>0.85058121269242848</c:v>
                </c:pt>
                <c:pt idx="8">
                  <c:v>0.76897402982126994</c:v>
                </c:pt>
                <c:pt idx="9">
                  <c:v>0.95106751298326597</c:v>
                </c:pt>
                <c:pt idx="10">
                  <c:v>0.90381113698920179</c:v>
                </c:pt>
                <c:pt idx="11">
                  <c:v>0.88282473669997297</c:v>
                </c:pt>
                <c:pt idx="12">
                  <c:v>0.82913172493871756</c:v>
                </c:pt>
                <c:pt idx="13">
                  <c:v>0.86022763535794056</c:v>
                </c:pt>
                <c:pt idx="14">
                  <c:v>0.86664523043944275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A5-4745-B29D-7175EA34FB68}"/>
            </c:ext>
          </c:extLst>
        </c:ser>
        <c:ser>
          <c:idx val="4"/>
          <c:order val="4"/>
          <c:tx>
            <c:strRef>
              <c:f>'Chart Values'!$A$21</c:f>
              <c:strCache>
                <c:ptCount val="1"/>
                <c:pt idx="0">
                  <c:v>Day 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Values'!$A$21:$P$21</c15:sqref>
                  </c15:fullRef>
                </c:ext>
              </c:extLst>
              <c:f>'Chart Values'!$B$21:$P$21</c:f>
              <c:numCache>
                <c:formatCode>0%</c:formatCode>
                <c:ptCount val="15"/>
                <c:pt idx="0">
                  <c:v>0.7180219146482123</c:v>
                </c:pt>
                <c:pt idx="1">
                  <c:v>0.78637251073799308</c:v>
                </c:pt>
                <c:pt idx="2">
                  <c:v>0.80732762765650556</c:v>
                </c:pt>
                <c:pt idx="3">
                  <c:v>0.77117542823390428</c:v>
                </c:pt>
                <c:pt idx="4">
                  <c:v>0.72158484815500168</c:v>
                </c:pt>
                <c:pt idx="5">
                  <c:v>0.83526385978281559</c:v>
                </c:pt>
                <c:pt idx="6">
                  <c:v>0.86886233766233756</c:v>
                </c:pt>
                <c:pt idx="7">
                  <c:v>0.85812126924285281</c:v>
                </c:pt>
                <c:pt idx="8">
                  <c:v>0.78516836180507554</c:v>
                </c:pt>
                <c:pt idx="9">
                  <c:v>0.93064050778995955</c:v>
                </c:pt>
                <c:pt idx="10">
                  <c:v>0.95998306161338132</c:v>
                </c:pt>
                <c:pt idx="11">
                  <c:v>0.99227653254118275</c:v>
                </c:pt>
                <c:pt idx="12">
                  <c:v>0.93283447297122957</c:v>
                </c:pt>
                <c:pt idx="13">
                  <c:v>0.98387405595149446</c:v>
                </c:pt>
                <c:pt idx="14">
                  <c:v>0.99232583065380486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A5-4745-B29D-7175EA34FB68}"/>
            </c:ext>
          </c:extLst>
        </c:ser>
        <c:ser>
          <c:idx val="5"/>
          <c:order val="5"/>
          <c:tx>
            <c:strRef>
              <c:f>'Chart Values'!$A$22</c:f>
              <c:strCache>
                <c:ptCount val="1"/>
                <c:pt idx="0">
                  <c:v>Day 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Values'!$A$22:$P$22</c15:sqref>
                  </c15:fullRef>
                </c:ext>
              </c:extLst>
              <c:f>'Chart Values'!$B$22:$P$22</c:f>
              <c:numCache>
                <c:formatCode>0%</c:formatCode>
                <c:ptCount val="15"/>
                <c:pt idx="0">
                  <c:v>0.96410034602076133</c:v>
                </c:pt>
                <c:pt idx="1">
                  <c:v>0.98549394767668874</c:v>
                </c:pt>
                <c:pt idx="2">
                  <c:v>0.95234157130493313</c:v>
                </c:pt>
                <c:pt idx="3">
                  <c:v>0.91395944083481007</c:v>
                </c:pt>
                <c:pt idx="4">
                  <c:v>0.8603461412866007</c:v>
                </c:pt>
                <c:pt idx="5">
                  <c:v>0.9275290531529814</c:v>
                </c:pt>
                <c:pt idx="6">
                  <c:v>0.99987532467532458</c:v>
                </c:pt>
                <c:pt idx="7">
                  <c:v>0.94395224630851404</c:v>
                </c:pt>
                <c:pt idx="8">
                  <c:v>1.0129752147723907</c:v>
                </c:pt>
                <c:pt idx="9">
                  <c:v>1.0270051933064051</c:v>
                </c:pt>
                <c:pt idx="10">
                  <c:v>1.0812619098030913</c:v>
                </c:pt>
                <c:pt idx="11">
                  <c:v>1.1598433702403457</c:v>
                </c:pt>
                <c:pt idx="12">
                  <c:v>1.0614114307831248</c:v>
                </c:pt>
                <c:pt idx="13">
                  <c:v>1.2370386129135198</c:v>
                </c:pt>
                <c:pt idx="14">
                  <c:v>1.2392497320471596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AA5-4745-B29D-7175EA34FB68}"/>
            </c:ext>
          </c:extLst>
        </c:ser>
        <c:ser>
          <c:idx val="6"/>
          <c:order val="6"/>
          <c:tx>
            <c:strRef>
              <c:f>'Chart Values'!$A$23</c:f>
              <c:strCache>
                <c:ptCount val="1"/>
                <c:pt idx="0">
                  <c:v>Day 14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Values'!$A$23:$P$23</c15:sqref>
                  </c15:fullRef>
                </c:ext>
              </c:extLst>
              <c:f>'Chart Values'!$B$23:$P$23</c:f>
              <c:numCache>
                <c:formatCode>0%</c:formatCode>
                <c:ptCount val="15"/>
                <c:pt idx="0">
                  <c:v>0.78332131005626882</c:v>
                </c:pt>
                <c:pt idx="1">
                  <c:v>0.8838000989609105</c:v>
                </c:pt>
                <c:pt idx="2">
                  <c:v>0.93628318584070802</c:v>
                </c:pt>
                <c:pt idx="3">
                  <c:v>0.9551558752997602</c:v>
                </c:pt>
                <c:pt idx="4">
                  <c:v>0.80915084128702153</c:v>
                </c:pt>
                <c:pt idx="5">
                  <c:v>0.93800566343042069</c:v>
                </c:pt>
                <c:pt idx="6">
                  <c:v>0.96036511156186621</c:v>
                </c:pt>
                <c:pt idx="7">
                  <c:v>1.0890278808438461</c:v>
                </c:pt>
                <c:pt idx="8">
                  <c:v>1.1566053612213008</c:v>
                </c:pt>
                <c:pt idx="9">
                  <c:v>1.1300503637381087</c:v>
                </c:pt>
                <c:pt idx="10">
                  <c:v>1.0612716763005781</c:v>
                </c:pt>
                <c:pt idx="11">
                  <c:v>1.2452041785375119</c:v>
                </c:pt>
                <c:pt idx="12">
                  <c:v>1.047582616087557</c:v>
                </c:pt>
                <c:pt idx="13">
                  <c:v>1.1818755256518083</c:v>
                </c:pt>
                <c:pt idx="14">
                  <c:v>1.1936951232412991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AA5-4745-B29D-7175EA34FB68}"/>
            </c:ext>
          </c:extLst>
        </c:ser>
        <c:ser>
          <c:idx val="7"/>
          <c:order val="7"/>
          <c:tx>
            <c:strRef>
              <c:f>'Chart Values'!$A$24</c:f>
              <c:strCache>
                <c:ptCount val="1"/>
                <c:pt idx="0">
                  <c:v>Day 14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Values'!$A$24:$P$24</c15:sqref>
                  </c15:fullRef>
                </c:ext>
              </c:extLst>
              <c:f>'Chart Values'!$B$24:$P$24</c:f>
              <c:numCache>
                <c:formatCode>0%</c:formatCode>
                <c:ptCount val="15"/>
                <c:pt idx="0">
                  <c:v>0.78652431106622411</c:v>
                </c:pt>
                <c:pt idx="1">
                  <c:v>0.86119742701632873</c:v>
                </c:pt>
                <c:pt idx="2">
                  <c:v>0.9383748994368466</c:v>
                </c:pt>
                <c:pt idx="3">
                  <c:v>0.95216917375190757</c:v>
                </c:pt>
                <c:pt idx="4">
                  <c:v>0.84278264292039773</c:v>
                </c:pt>
                <c:pt idx="5">
                  <c:v>0.84652103559870562</c:v>
                </c:pt>
                <c:pt idx="6">
                  <c:v>0.81480730223123743</c:v>
                </c:pt>
                <c:pt idx="7">
                  <c:v>0.96643697657161032</c:v>
                </c:pt>
                <c:pt idx="8">
                  <c:v>0.91443683134992193</c:v>
                </c:pt>
                <c:pt idx="9">
                  <c:v>1.102070509233352</c:v>
                </c:pt>
                <c:pt idx="10">
                  <c:v>0.98513925380977396</c:v>
                </c:pt>
                <c:pt idx="11">
                  <c:v>1.0787681454348121</c:v>
                </c:pt>
                <c:pt idx="12">
                  <c:v>1.0437998087344595</c:v>
                </c:pt>
                <c:pt idx="13">
                  <c:v>1.1778385197645078</c:v>
                </c:pt>
                <c:pt idx="14">
                  <c:v>1.1990479212948268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AA5-4745-B29D-7175EA34FB68}"/>
            </c:ext>
          </c:extLst>
        </c:ser>
        <c:ser>
          <c:idx val="8"/>
          <c:order val="8"/>
          <c:tx>
            <c:strRef>
              <c:f>'Chart Values'!$A$25</c:f>
              <c:strCache>
                <c:ptCount val="1"/>
                <c:pt idx="0">
                  <c:v>Day 14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Values'!$A$25:$P$25</c15:sqref>
                  </c15:fullRef>
                </c:ext>
              </c:extLst>
              <c:f>'Chart Values'!$B$25:$P$25</c:f>
              <c:numCache>
                <c:formatCode>0%</c:formatCode>
                <c:ptCount val="15"/>
                <c:pt idx="0">
                  <c:v>0.76501226374260556</c:v>
                </c:pt>
                <c:pt idx="1">
                  <c:v>0.82256308758040575</c:v>
                </c:pt>
                <c:pt idx="2">
                  <c:v>0.84591713596138374</c:v>
                </c:pt>
                <c:pt idx="3">
                  <c:v>0.86832352299978199</c:v>
                </c:pt>
                <c:pt idx="4">
                  <c:v>0.76985142182426447</c:v>
                </c:pt>
                <c:pt idx="5">
                  <c:v>0.91512944983818767</c:v>
                </c:pt>
                <c:pt idx="6">
                  <c:v>0.93194726166328601</c:v>
                </c:pt>
                <c:pt idx="7">
                  <c:v>1.091190501431146</c:v>
                </c:pt>
                <c:pt idx="8">
                  <c:v>1.1399687462435388</c:v>
                </c:pt>
                <c:pt idx="9">
                  <c:v>1.0242865137101287</c:v>
                </c:pt>
                <c:pt idx="10">
                  <c:v>1.0871255911718338</c:v>
                </c:pt>
                <c:pt idx="11">
                  <c:v>1.1979107312440647</c:v>
                </c:pt>
                <c:pt idx="12">
                  <c:v>1.0499415577515674</c:v>
                </c:pt>
                <c:pt idx="13">
                  <c:v>1.1680824222035322</c:v>
                </c:pt>
                <c:pt idx="14">
                  <c:v>1.1815085158150851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AA5-4745-B29D-7175EA34FB68}"/>
            </c:ext>
          </c:extLst>
        </c:ser>
        <c:ser>
          <c:idx val="9"/>
          <c:order val="9"/>
          <c:tx>
            <c:strRef>
              <c:f>'Chart Values'!$A$26</c:f>
              <c:strCache>
                <c:ptCount val="1"/>
                <c:pt idx="0">
                  <c:v>Day 28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Values'!$A$26:$P$26</c15:sqref>
                  </c15:fullRef>
                </c:ext>
              </c:extLst>
              <c:f>'Chart Values'!$B$26:$P$26</c:f>
              <c:numCache>
                <c:formatCode>0%</c:formatCode>
                <c:ptCount val="15"/>
                <c:pt idx="0">
                  <c:v>0.81802325581395352</c:v>
                </c:pt>
                <c:pt idx="1">
                  <c:v>0.86396745814019482</c:v>
                </c:pt>
                <c:pt idx="2">
                  <c:v>0.94080425783560029</c:v>
                </c:pt>
                <c:pt idx="3">
                  <c:v>0.95140880377017967</c:v>
                </c:pt>
                <c:pt idx="4">
                  <c:v>0.93524384112619408</c:v>
                </c:pt>
                <c:pt idx="5">
                  <c:v>0.91998782467532458</c:v>
                </c:pt>
                <c:pt idx="6">
                  <c:v>0.96130319148936161</c:v>
                </c:pt>
                <c:pt idx="7">
                  <c:v>1.1896396396396396</c:v>
                </c:pt>
                <c:pt idx="8">
                  <c:v>1.1071459135643988</c:v>
                </c:pt>
                <c:pt idx="9">
                  <c:v>1.0417374206810259</c:v>
                </c:pt>
                <c:pt idx="10">
                  <c:v>1.05327608415629</c:v>
                </c:pt>
                <c:pt idx="11">
                  <c:v>1.0924250394529196</c:v>
                </c:pt>
                <c:pt idx="12">
                  <c:v>1.1724010892199264</c:v>
                </c:pt>
                <c:pt idx="13">
                  <c:v>1.342493537482601</c:v>
                </c:pt>
                <c:pt idx="14">
                  <c:v>1.3505948215535339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AA5-4745-B29D-7175EA34FB68}"/>
            </c:ext>
          </c:extLst>
        </c:ser>
        <c:ser>
          <c:idx val="10"/>
          <c:order val="10"/>
          <c:tx>
            <c:strRef>
              <c:f>'Chart Values'!$A$27</c:f>
              <c:strCache>
                <c:ptCount val="1"/>
                <c:pt idx="0">
                  <c:v>Day 28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Values'!$A$27:$P$27</c15:sqref>
                  </c15:fullRef>
                </c:ext>
              </c:extLst>
              <c:f>'Chart Values'!$B$27:$P$27</c:f>
              <c:numCache>
                <c:formatCode>0%</c:formatCode>
                <c:ptCount val="15"/>
                <c:pt idx="0">
                  <c:v>0.69885073012439158</c:v>
                </c:pt>
                <c:pt idx="1">
                  <c:v>0.74159492952416994</c:v>
                </c:pt>
                <c:pt idx="2">
                  <c:v>0.78072146658781783</c:v>
                </c:pt>
                <c:pt idx="3">
                  <c:v>0.82687255590093256</c:v>
                </c:pt>
                <c:pt idx="4">
                  <c:v>0.81992961287078925</c:v>
                </c:pt>
                <c:pt idx="5">
                  <c:v>0.89267451298701295</c:v>
                </c:pt>
                <c:pt idx="6">
                  <c:v>0.82716565349544058</c:v>
                </c:pt>
                <c:pt idx="7">
                  <c:v>1.0877559377559378</c:v>
                </c:pt>
                <c:pt idx="8">
                  <c:v>1.0486093281985451</c:v>
                </c:pt>
                <c:pt idx="9">
                  <c:v>0.88926624363213869</c:v>
                </c:pt>
                <c:pt idx="10">
                  <c:v>1.0182567625590382</c:v>
                </c:pt>
                <c:pt idx="11">
                  <c:v>1.0954409959670348</c:v>
                </c:pt>
                <c:pt idx="12">
                  <c:v>1.143264456190934</c:v>
                </c:pt>
                <c:pt idx="13">
                  <c:v>1.4491350169019686</c:v>
                </c:pt>
                <c:pt idx="14">
                  <c:v>1.44592622213336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AA5-4745-B29D-7175EA34FB68}"/>
            </c:ext>
          </c:extLst>
        </c:ser>
        <c:ser>
          <c:idx val="11"/>
          <c:order val="11"/>
          <c:tx>
            <c:strRef>
              <c:f>'Chart Values'!$A$28</c:f>
              <c:strCache>
                <c:ptCount val="1"/>
                <c:pt idx="0">
                  <c:v>Day 28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Values'!$A$28:$P$28</c15:sqref>
                  </c15:fullRef>
                </c:ext>
              </c:extLst>
              <c:f>'Chart Values'!$B$28:$P$28</c:f>
              <c:numCache>
                <c:formatCode>0%</c:formatCode>
                <c:ptCount val="15"/>
                <c:pt idx="0">
                  <c:v>0.80425905895078409</c:v>
                </c:pt>
                <c:pt idx="1">
                  <c:v>0.86073219184561545</c:v>
                </c:pt>
                <c:pt idx="2">
                  <c:v>0.9426374926079244</c:v>
                </c:pt>
                <c:pt idx="3">
                  <c:v>0.93275844780908468</c:v>
                </c:pt>
                <c:pt idx="4">
                  <c:v>0.92756158873805938</c:v>
                </c:pt>
                <c:pt idx="5">
                  <c:v>0.93252840909090917</c:v>
                </c:pt>
                <c:pt idx="6">
                  <c:v>0.90180471124620054</c:v>
                </c:pt>
                <c:pt idx="7">
                  <c:v>1.1616093366093367</c:v>
                </c:pt>
                <c:pt idx="8">
                  <c:v>1.0140778776208816</c:v>
                </c:pt>
                <c:pt idx="9">
                  <c:v>0.917061399588882</c:v>
                </c:pt>
                <c:pt idx="10">
                  <c:v>1.0152168312580507</c:v>
                </c:pt>
                <c:pt idx="11">
                  <c:v>1.0717341749956162</c:v>
                </c:pt>
                <c:pt idx="12">
                  <c:v>1.1668108281275029</c:v>
                </c:pt>
                <c:pt idx="13">
                  <c:v>1.2695168025452377</c:v>
                </c:pt>
                <c:pt idx="14">
                  <c:v>1.2774767569729082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AA5-4745-B29D-7175EA34F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3830304"/>
        <c:axId val="533832272"/>
      </c:barChart>
      <c:catAx>
        <c:axId val="53383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32272"/>
        <c:crosses val="autoZero"/>
        <c:auto val="1"/>
        <c:lblAlgn val="ctr"/>
        <c:lblOffset val="100"/>
        <c:noMultiLvlLbl val="0"/>
      </c:catAx>
      <c:valAx>
        <c:axId val="53383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3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9"/>
        <c:delete val="1"/>
      </c:legendEntry>
      <c:legendEntry>
        <c:idx val="1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Stability Tests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63111867951608"/>
          <c:y val="7.2984066030131661E-2"/>
          <c:w val="0.81625205104134768"/>
          <c:h val="0.809605572701583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Values'!$A$35</c:f>
              <c:strCache>
                <c:ptCount val="1"/>
                <c:pt idx="0">
                  <c:v>Day 0 avg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Values'!$A$35:$P$35</c15:sqref>
                  </c15:fullRef>
                </c:ext>
              </c:extLst>
              <c:f>'Chart Values'!$B$35:$P$35</c:f>
              <c:numCache>
                <c:formatCode>0%</c:formatCode>
                <c:ptCount val="15"/>
                <c:pt idx="0">
                  <c:v>1.2337425305274097</c:v>
                </c:pt>
                <c:pt idx="1">
                  <c:v>0.97959094046050577</c:v>
                </c:pt>
                <c:pt idx="2">
                  <c:v>0.99145644778227104</c:v>
                </c:pt>
                <c:pt idx="3">
                  <c:v>0.99078712623992005</c:v>
                </c:pt>
                <c:pt idx="4">
                  <c:v>0.90250664202379571</c:v>
                </c:pt>
                <c:pt idx="5">
                  <c:v>0.93807254939330387</c:v>
                </c:pt>
                <c:pt idx="6">
                  <c:v>0.95062423926273709</c:v>
                </c:pt>
                <c:pt idx="7">
                  <c:v>1.0717539116900141</c:v>
                </c:pt>
                <c:pt idx="8">
                  <c:v>1.0208033989957512</c:v>
                </c:pt>
                <c:pt idx="9">
                  <c:v>1.0297370361268126</c:v>
                </c:pt>
                <c:pt idx="10">
                  <c:v>1.1156510196693616</c:v>
                </c:pt>
                <c:pt idx="11">
                  <c:v>1.0252839238043527</c:v>
                </c:pt>
                <c:pt idx="12">
                  <c:v>0.93493901904009824</c:v>
                </c:pt>
                <c:pt idx="13">
                  <c:v>1.0712749971101607</c:v>
                </c:pt>
                <c:pt idx="14">
                  <c:v>1.086745773227858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88-4C8B-AEB9-DEC5D3D182E9}"/>
            </c:ext>
          </c:extLst>
        </c:ser>
        <c:ser>
          <c:idx val="3"/>
          <c:order val="3"/>
          <c:tx>
            <c:strRef>
              <c:f>'Chart Values'!$A$39</c:f>
              <c:strCache>
                <c:ptCount val="1"/>
                <c:pt idx="0">
                  <c:v>Day 7 avg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Values'!$A$39:$P$39</c15:sqref>
                  </c15:fullRef>
                </c:ext>
              </c:extLst>
              <c:f>'Chart Values'!$B$39:$P$39</c:f>
              <c:numCache>
                <c:formatCode>0%</c:formatCode>
                <c:ptCount val="15"/>
                <c:pt idx="0">
                  <c:v>0.78715878508266057</c:v>
                </c:pt>
                <c:pt idx="1">
                  <c:v>0.85722374072627883</c:v>
                </c:pt>
                <c:pt idx="2">
                  <c:v>0.85747347501362314</c:v>
                </c:pt>
                <c:pt idx="3">
                  <c:v>0.82108026514405719</c:v>
                </c:pt>
                <c:pt idx="4">
                  <c:v>0.77500816370958958</c:v>
                </c:pt>
                <c:pt idx="5">
                  <c:v>0.85175589001079555</c:v>
                </c:pt>
                <c:pt idx="6">
                  <c:v>0.90441558441558423</c:v>
                </c:pt>
                <c:pt idx="7">
                  <c:v>0.8842182427479317</c:v>
                </c:pt>
                <c:pt idx="8">
                  <c:v>0.85570586879957877</c:v>
                </c:pt>
                <c:pt idx="9">
                  <c:v>0.96957107135987686</c:v>
                </c:pt>
                <c:pt idx="10">
                  <c:v>0.98168536946855822</c:v>
                </c:pt>
                <c:pt idx="11">
                  <c:v>1.0116482131605005</c:v>
                </c:pt>
                <c:pt idx="12">
                  <c:v>0.94112587623102406</c:v>
                </c:pt>
                <c:pt idx="13">
                  <c:v>1.0270467680743183</c:v>
                </c:pt>
                <c:pt idx="14">
                  <c:v>1.0327402643801358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88-4C8B-AEB9-DEC5D3D182E9}"/>
            </c:ext>
          </c:extLst>
        </c:ser>
        <c:ser>
          <c:idx val="6"/>
          <c:order val="6"/>
          <c:tx>
            <c:strRef>
              <c:f>'Chart Values'!$A$43</c:f>
              <c:strCache>
                <c:ptCount val="1"/>
                <c:pt idx="0">
                  <c:v>Day 14 avg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Values'!$A$43:$P$43</c15:sqref>
                  </c15:fullRef>
                </c:ext>
              </c:extLst>
              <c:f>'Chart Values'!$B$43:$P$43</c:f>
              <c:numCache>
                <c:formatCode>0%</c:formatCode>
                <c:ptCount val="15"/>
                <c:pt idx="0">
                  <c:v>0.7782859616216995</c:v>
                </c:pt>
                <c:pt idx="1">
                  <c:v>0.85585353785254836</c:v>
                </c:pt>
                <c:pt idx="2">
                  <c:v>0.90685840707964616</c:v>
                </c:pt>
                <c:pt idx="3">
                  <c:v>0.92521619068381655</c:v>
                </c:pt>
                <c:pt idx="4">
                  <c:v>0.8072616353438945</c:v>
                </c:pt>
                <c:pt idx="5">
                  <c:v>0.89988538295577136</c:v>
                </c:pt>
                <c:pt idx="6">
                  <c:v>0.90237322515213003</c:v>
                </c:pt>
                <c:pt idx="7">
                  <c:v>1.0488851196155342</c:v>
                </c:pt>
                <c:pt idx="8">
                  <c:v>1.0703369796049207</c:v>
                </c:pt>
                <c:pt idx="9">
                  <c:v>1.0854691288938632</c:v>
                </c:pt>
                <c:pt idx="10">
                  <c:v>1.0445121737607286</c:v>
                </c:pt>
                <c:pt idx="11">
                  <c:v>1.173961018405463</c:v>
                </c:pt>
                <c:pt idx="12">
                  <c:v>1.0471079941911947</c:v>
                </c:pt>
                <c:pt idx="13">
                  <c:v>1.1759321558732829</c:v>
                </c:pt>
                <c:pt idx="14">
                  <c:v>1.1914171867837371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288-4C8B-AEB9-DEC5D3D182E9}"/>
            </c:ext>
          </c:extLst>
        </c:ser>
        <c:ser>
          <c:idx val="9"/>
          <c:order val="9"/>
          <c:tx>
            <c:strRef>
              <c:f>'Chart Values'!$A$47</c:f>
              <c:strCache>
                <c:ptCount val="1"/>
                <c:pt idx="0">
                  <c:v>Day 28 avg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Values'!$A$1:$P$1</c15:sqref>
                  </c15:fullRef>
                </c:ext>
              </c:extLst>
              <c:f>'Chart Values'!$B$1:$P$1</c:f>
              <c:strCache>
                <c:ptCount val="15"/>
                <c:pt idx="0">
                  <c:v>PFBA</c:v>
                </c:pt>
                <c:pt idx="1">
                  <c:v>PFPeA</c:v>
                </c:pt>
                <c:pt idx="2">
                  <c:v>PFHxA</c:v>
                </c:pt>
                <c:pt idx="3">
                  <c:v>PFHpA</c:v>
                </c:pt>
                <c:pt idx="4">
                  <c:v>PFOA</c:v>
                </c:pt>
                <c:pt idx="5">
                  <c:v>4:2 FTOH</c:v>
                </c:pt>
                <c:pt idx="6">
                  <c:v>5:2 FTOH</c:v>
                </c:pt>
                <c:pt idx="7">
                  <c:v>7:2 FTOH</c:v>
                </c:pt>
                <c:pt idx="8">
                  <c:v>6:2 FTOH</c:v>
                </c:pt>
                <c:pt idx="9">
                  <c:v>8:2 FTOH-C13</c:v>
                </c:pt>
                <c:pt idx="10">
                  <c:v>8:2 FTOH</c:v>
                </c:pt>
                <c:pt idx="11">
                  <c:v>10:2 FTOH</c:v>
                </c:pt>
                <c:pt idx="12">
                  <c:v>12:2 FTOH</c:v>
                </c:pt>
                <c:pt idx="13">
                  <c:v>NMeFOSA</c:v>
                </c:pt>
                <c:pt idx="14">
                  <c:v>NEtFOSA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Values'!$A$47:$P$47</c15:sqref>
                  </c15:fullRef>
                </c:ext>
              </c:extLst>
              <c:f>'Chart Values'!$B$47:$P$47</c:f>
              <c:numCache>
                <c:formatCode>0%</c:formatCode>
                <c:ptCount val="15"/>
                <c:pt idx="0">
                  <c:v>0.77371101496304318</c:v>
                </c:pt>
                <c:pt idx="1">
                  <c:v>0.82209819316999333</c:v>
                </c:pt>
                <c:pt idx="2">
                  <c:v>0.88805440567711413</c:v>
                </c:pt>
                <c:pt idx="3">
                  <c:v>0.90367993582673234</c:v>
                </c:pt>
                <c:pt idx="4">
                  <c:v>0.89424501424501424</c:v>
                </c:pt>
                <c:pt idx="5">
                  <c:v>0.91506358225108231</c:v>
                </c:pt>
                <c:pt idx="6">
                  <c:v>0.89675785207700087</c:v>
                </c:pt>
                <c:pt idx="7">
                  <c:v>1.1463349713349713</c:v>
                </c:pt>
                <c:pt idx="8">
                  <c:v>1.0566110397946085</c:v>
                </c:pt>
                <c:pt idx="9">
                  <c:v>0.94935502130068217</c:v>
                </c:pt>
                <c:pt idx="10">
                  <c:v>1.0289165593244596</c:v>
                </c:pt>
                <c:pt idx="11">
                  <c:v>1.086533403471857</c:v>
                </c:pt>
                <c:pt idx="12">
                  <c:v>1.1608254578461212</c:v>
                </c:pt>
                <c:pt idx="13">
                  <c:v>1.3537151189766023</c:v>
                </c:pt>
                <c:pt idx="14">
                  <c:v>1.3579992668866006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288-4C8B-AEB9-DEC5D3D18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3830304"/>
        <c:axId val="53383227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'Chart Values'!$A$18</c15:sqref>
                        </c15:formulaRef>
                      </c:ext>
                    </c:extLst>
                    <c:strCache>
                      <c:ptCount val="1"/>
                      <c:pt idx="0">
                        <c:v>Day 0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'Chart Values'!$A$1:$P$1</c15:sqref>
                        </c15:fullRef>
                        <c15:formulaRef>
                          <c15:sqref>'Chart Values'!$B$1:$P$1</c15:sqref>
                        </c15:formulaRef>
                      </c:ext>
                    </c:extLst>
                    <c:strCache>
                      <c:ptCount val="15"/>
                      <c:pt idx="0">
                        <c:v>PFBA</c:v>
                      </c:pt>
                      <c:pt idx="1">
                        <c:v>PFPeA</c:v>
                      </c:pt>
                      <c:pt idx="2">
                        <c:v>PFHxA</c:v>
                      </c:pt>
                      <c:pt idx="3">
                        <c:v>PFHpA</c:v>
                      </c:pt>
                      <c:pt idx="4">
                        <c:v>PFOA</c:v>
                      </c:pt>
                      <c:pt idx="5">
                        <c:v>4:2 FTOH</c:v>
                      </c:pt>
                      <c:pt idx="6">
                        <c:v>5:2 FTOH</c:v>
                      </c:pt>
                      <c:pt idx="7">
                        <c:v>7:2 FTOH</c:v>
                      </c:pt>
                      <c:pt idx="8">
                        <c:v>6:2 FTOH</c:v>
                      </c:pt>
                      <c:pt idx="9">
                        <c:v>8:2 FTOH-C13</c:v>
                      </c:pt>
                      <c:pt idx="10">
                        <c:v>8:2 FTOH</c:v>
                      </c:pt>
                      <c:pt idx="11">
                        <c:v>10:2 FTOH</c:v>
                      </c:pt>
                      <c:pt idx="12">
                        <c:v>12:2 FTOH</c:v>
                      </c:pt>
                      <c:pt idx="13">
                        <c:v>NMeFOSA</c:v>
                      </c:pt>
                      <c:pt idx="14">
                        <c:v>NEtFOSA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'Chart Values'!$A$18:$P$18</c15:sqref>
                        </c15:fullRef>
                        <c15:formulaRef>
                          <c15:sqref>'Chart Values'!$B$18:$P$18</c15:sqref>
                        </c15:formulaRef>
                      </c:ext>
                    </c:extLst>
                    <c:numCache>
                      <c:formatCode>0%</c:formatCode>
                      <c:ptCount val="15"/>
                      <c:pt idx="0">
                        <c:v>1.2394583008573656</c:v>
                      </c:pt>
                      <c:pt idx="1">
                        <c:v>0.97261434217955967</c:v>
                      </c:pt>
                      <c:pt idx="2">
                        <c:v>0.99572501444251882</c:v>
                      </c:pt>
                      <c:pt idx="3">
                        <c:v>1.0003425390708629</c:v>
                      </c:pt>
                      <c:pt idx="4">
                        <c:v>0.89070116668591892</c:v>
                      </c:pt>
                      <c:pt idx="5">
                        <c:v>1.0006861063464836</c:v>
                      </c:pt>
                      <c:pt idx="6">
                        <c:v>1.0016484089723527</c:v>
                      </c:pt>
                      <c:pt idx="7">
                        <c:v>1.1712951585156059</c:v>
                      </c:pt>
                      <c:pt idx="8">
                        <c:v>1.1037543453070682</c:v>
                      </c:pt>
                      <c:pt idx="9">
                        <c:v>1.0802408454165644</c:v>
                      </c:pt>
                      <c:pt idx="10">
                        <c:v>1.1832991432363942</c:v>
                      </c:pt>
                      <c:pt idx="11">
                        <c:v>1.1193973123388083</c:v>
                      </c:pt>
                      <c:pt idx="12">
                        <c:v>0.98762832324295857</c:v>
                      </c:pt>
                      <c:pt idx="13">
                        <c:v>1.1265056062882903</c:v>
                      </c:pt>
                      <c:pt idx="14">
                        <c:v>1.1357840856212191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8288-4C8B-AEB9-DEC5D3D182E9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'Chart Values'!$A$19</c15:sqref>
                        </c15:formulaRef>
                      </c:ext>
                    </c:extLst>
                    <c:strCache>
                      <c:ptCount val="1"/>
                      <c:pt idx="0">
                        <c:v>Day 0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'Chart Values'!$A$1:$P$1</c15:sqref>
                        </c15:fullRef>
                        <c15:formulaRef>
                          <c15:sqref>'Chart Values'!$B$1:$P$1</c15:sqref>
                        </c15:formulaRef>
                      </c:ext>
                    </c:extLst>
                    <c:strCache>
                      <c:ptCount val="15"/>
                      <c:pt idx="0">
                        <c:v>PFBA</c:v>
                      </c:pt>
                      <c:pt idx="1">
                        <c:v>PFPeA</c:v>
                      </c:pt>
                      <c:pt idx="2">
                        <c:v>PFHxA</c:v>
                      </c:pt>
                      <c:pt idx="3">
                        <c:v>PFHpA</c:v>
                      </c:pt>
                      <c:pt idx="4">
                        <c:v>PFOA</c:v>
                      </c:pt>
                      <c:pt idx="5">
                        <c:v>4:2 FTOH</c:v>
                      </c:pt>
                      <c:pt idx="6">
                        <c:v>5:2 FTOH</c:v>
                      </c:pt>
                      <c:pt idx="7">
                        <c:v>7:2 FTOH</c:v>
                      </c:pt>
                      <c:pt idx="8">
                        <c:v>6:2 FTOH</c:v>
                      </c:pt>
                      <c:pt idx="9">
                        <c:v>8:2 FTOH-C13</c:v>
                      </c:pt>
                      <c:pt idx="10">
                        <c:v>8:2 FTOH</c:v>
                      </c:pt>
                      <c:pt idx="11">
                        <c:v>10:2 FTOH</c:v>
                      </c:pt>
                      <c:pt idx="12">
                        <c:v>12:2 FTOH</c:v>
                      </c:pt>
                      <c:pt idx="13">
                        <c:v>NMeFOSA</c:v>
                      </c:pt>
                      <c:pt idx="14">
                        <c:v>NEtFOSA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'Chart Values'!$A$19:$P$19</c15:sqref>
                        </c15:fullRef>
                        <c15:formulaRef>
                          <c15:sqref>'Chart Values'!$B$19:$P$19</c15:sqref>
                        </c15:formulaRef>
                      </c:ext>
                    </c:extLst>
                    <c:numCache>
                      <c:formatCode>0%</c:formatCode>
                      <c:ptCount val="15"/>
                      <c:pt idx="0">
                        <c:v>1.2290919719407638</c:v>
                      </c:pt>
                      <c:pt idx="1">
                        <c:v>0.98065123282514599</c:v>
                      </c:pt>
                      <c:pt idx="2">
                        <c:v>0.9925476603119584</c:v>
                      </c:pt>
                      <c:pt idx="3">
                        <c:v>1.0016912866623848</c:v>
                      </c:pt>
                      <c:pt idx="4">
                        <c:v>0.93196257363982904</c:v>
                      </c:pt>
                      <c:pt idx="5">
                        <c:v>0.96115875738517231</c:v>
                      </c:pt>
                      <c:pt idx="6">
                        <c:v>1.0080333854981745</c:v>
                      </c:pt>
                      <c:pt idx="7">
                        <c:v>1.0487589088228066</c:v>
                      </c:pt>
                      <c:pt idx="8">
                        <c:v>1.0678563151796061</c:v>
                      </c:pt>
                      <c:pt idx="9">
                        <c:v>0.99053821577783252</c:v>
                      </c:pt>
                      <c:pt idx="10">
                        <c:v>1.1519488355255221</c:v>
                      </c:pt>
                      <c:pt idx="11">
                        <c:v>1.0374372200352924</c:v>
                      </c:pt>
                      <c:pt idx="12">
                        <c:v>0.93095551460910764</c:v>
                      </c:pt>
                      <c:pt idx="13">
                        <c:v>1.0352329210495896</c:v>
                      </c:pt>
                      <c:pt idx="14">
                        <c:v>1.054071661237785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288-4C8B-AEB9-DEC5D3D182E9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'Chart Values'!$A$21</c15:sqref>
                        </c15:formulaRef>
                      </c:ext>
                    </c:extLst>
                    <c:strCache>
                      <c:ptCount val="1"/>
                      <c:pt idx="0">
                        <c:v>Day 7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'Chart Values'!$A$1:$P$1</c15:sqref>
                        </c15:fullRef>
                        <c15:formulaRef>
                          <c15:sqref>'Chart Values'!$B$1:$P$1</c15:sqref>
                        </c15:formulaRef>
                      </c:ext>
                    </c:extLst>
                    <c:strCache>
                      <c:ptCount val="15"/>
                      <c:pt idx="0">
                        <c:v>PFBA</c:v>
                      </c:pt>
                      <c:pt idx="1">
                        <c:v>PFPeA</c:v>
                      </c:pt>
                      <c:pt idx="2">
                        <c:v>PFHxA</c:v>
                      </c:pt>
                      <c:pt idx="3">
                        <c:v>PFHpA</c:v>
                      </c:pt>
                      <c:pt idx="4">
                        <c:v>PFOA</c:v>
                      </c:pt>
                      <c:pt idx="5">
                        <c:v>4:2 FTOH</c:v>
                      </c:pt>
                      <c:pt idx="6">
                        <c:v>5:2 FTOH</c:v>
                      </c:pt>
                      <c:pt idx="7">
                        <c:v>7:2 FTOH</c:v>
                      </c:pt>
                      <c:pt idx="8">
                        <c:v>6:2 FTOH</c:v>
                      </c:pt>
                      <c:pt idx="9">
                        <c:v>8:2 FTOH-C13</c:v>
                      </c:pt>
                      <c:pt idx="10">
                        <c:v>8:2 FTOH</c:v>
                      </c:pt>
                      <c:pt idx="11">
                        <c:v>10:2 FTOH</c:v>
                      </c:pt>
                      <c:pt idx="12">
                        <c:v>12:2 FTOH</c:v>
                      </c:pt>
                      <c:pt idx="13">
                        <c:v>NMeFOSA</c:v>
                      </c:pt>
                      <c:pt idx="14">
                        <c:v>NEtFOSA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'Chart Values'!$A$21:$P$21</c15:sqref>
                        </c15:fullRef>
                        <c15:formulaRef>
                          <c15:sqref>'Chart Values'!$B$21:$P$21</c15:sqref>
                        </c15:formulaRef>
                      </c:ext>
                    </c:extLst>
                    <c:numCache>
                      <c:formatCode>0%</c:formatCode>
                      <c:ptCount val="15"/>
                      <c:pt idx="0">
                        <c:v>0.7180219146482123</c:v>
                      </c:pt>
                      <c:pt idx="1">
                        <c:v>0.78637251073799308</c:v>
                      </c:pt>
                      <c:pt idx="2">
                        <c:v>0.80732762765650556</c:v>
                      </c:pt>
                      <c:pt idx="3">
                        <c:v>0.77117542823390428</c:v>
                      </c:pt>
                      <c:pt idx="4">
                        <c:v>0.72158484815500168</c:v>
                      </c:pt>
                      <c:pt idx="5">
                        <c:v>0.83526385978281559</c:v>
                      </c:pt>
                      <c:pt idx="6">
                        <c:v>0.86886233766233756</c:v>
                      </c:pt>
                      <c:pt idx="7">
                        <c:v>0.85812126924285281</c:v>
                      </c:pt>
                      <c:pt idx="8">
                        <c:v>0.78516836180507554</c:v>
                      </c:pt>
                      <c:pt idx="9">
                        <c:v>0.93064050778995955</c:v>
                      </c:pt>
                      <c:pt idx="10">
                        <c:v>0.95998306161338132</c:v>
                      </c:pt>
                      <c:pt idx="11">
                        <c:v>0.99227653254118275</c:v>
                      </c:pt>
                      <c:pt idx="12">
                        <c:v>0.93283447297122957</c:v>
                      </c:pt>
                      <c:pt idx="13">
                        <c:v>0.98387405595149446</c:v>
                      </c:pt>
                      <c:pt idx="14">
                        <c:v>0.99232583065380486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288-4C8B-AEB9-DEC5D3D182E9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'Chart Values'!$A$22</c15:sqref>
                        </c15:formulaRef>
                      </c:ext>
                    </c:extLst>
                    <c:strCache>
                      <c:ptCount val="1"/>
                      <c:pt idx="0">
                        <c:v>Day 7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'Chart Values'!$A$1:$P$1</c15:sqref>
                        </c15:fullRef>
                        <c15:formulaRef>
                          <c15:sqref>'Chart Values'!$B$1:$P$1</c15:sqref>
                        </c15:formulaRef>
                      </c:ext>
                    </c:extLst>
                    <c:strCache>
                      <c:ptCount val="15"/>
                      <c:pt idx="0">
                        <c:v>PFBA</c:v>
                      </c:pt>
                      <c:pt idx="1">
                        <c:v>PFPeA</c:v>
                      </c:pt>
                      <c:pt idx="2">
                        <c:v>PFHxA</c:v>
                      </c:pt>
                      <c:pt idx="3">
                        <c:v>PFHpA</c:v>
                      </c:pt>
                      <c:pt idx="4">
                        <c:v>PFOA</c:v>
                      </c:pt>
                      <c:pt idx="5">
                        <c:v>4:2 FTOH</c:v>
                      </c:pt>
                      <c:pt idx="6">
                        <c:v>5:2 FTOH</c:v>
                      </c:pt>
                      <c:pt idx="7">
                        <c:v>7:2 FTOH</c:v>
                      </c:pt>
                      <c:pt idx="8">
                        <c:v>6:2 FTOH</c:v>
                      </c:pt>
                      <c:pt idx="9">
                        <c:v>8:2 FTOH-C13</c:v>
                      </c:pt>
                      <c:pt idx="10">
                        <c:v>8:2 FTOH</c:v>
                      </c:pt>
                      <c:pt idx="11">
                        <c:v>10:2 FTOH</c:v>
                      </c:pt>
                      <c:pt idx="12">
                        <c:v>12:2 FTOH</c:v>
                      </c:pt>
                      <c:pt idx="13">
                        <c:v>NMeFOSA</c:v>
                      </c:pt>
                      <c:pt idx="14">
                        <c:v>NEtFOSA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'Chart Values'!$A$22:$P$22</c15:sqref>
                        </c15:fullRef>
                        <c15:formulaRef>
                          <c15:sqref>'Chart Values'!$B$22:$P$22</c15:sqref>
                        </c15:formulaRef>
                      </c:ext>
                    </c:extLst>
                    <c:numCache>
                      <c:formatCode>0%</c:formatCode>
                      <c:ptCount val="15"/>
                      <c:pt idx="0">
                        <c:v>0.96410034602076133</c:v>
                      </c:pt>
                      <c:pt idx="1">
                        <c:v>0.98549394767668874</c:v>
                      </c:pt>
                      <c:pt idx="2">
                        <c:v>0.95234157130493313</c:v>
                      </c:pt>
                      <c:pt idx="3">
                        <c:v>0.91395944083481007</c:v>
                      </c:pt>
                      <c:pt idx="4">
                        <c:v>0.8603461412866007</c:v>
                      </c:pt>
                      <c:pt idx="5">
                        <c:v>0.9275290531529814</c:v>
                      </c:pt>
                      <c:pt idx="6">
                        <c:v>0.99987532467532458</c:v>
                      </c:pt>
                      <c:pt idx="7">
                        <c:v>0.94395224630851404</c:v>
                      </c:pt>
                      <c:pt idx="8">
                        <c:v>1.0129752147723907</c:v>
                      </c:pt>
                      <c:pt idx="9">
                        <c:v>1.0270051933064051</c:v>
                      </c:pt>
                      <c:pt idx="10">
                        <c:v>1.0812619098030913</c:v>
                      </c:pt>
                      <c:pt idx="11">
                        <c:v>1.1598433702403457</c:v>
                      </c:pt>
                      <c:pt idx="12">
                        <c:v>1.0614114307831248</c:v>
                      </c:pt>
                      <c:pt idx="13">
                        <c:v>1.2370386129135198</c:v>
                      </c:pt>
                      <c:pt idx="14">
                        <c:v>1.2392497320471596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288-4C8B-AEB9-DEC5D3D182E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'Chart Values'!$A$24</c15:sqref>
                        </c15:formulaRef>
                      </c:ext>
                    </c:extLst>
                    <c:strCache>
                      <c:ptCount val="1"/>
                      <c:pt idx="0">
                        <c:v>Day 14</c:v>
                      </c:pt>
                    </c:strCache>
                  </c:strRef>
                </c:tx>
                <c:spPr>
                  <a:solidFill>
                    <a:srgbClr val="00B05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'Chart Values'!$A$1:$P$1</c15:sqref>
                        </c15:fullRef>
                        <c15:formulaRef>
                          <c15:sqref>'Chart Values'!$B$1:$P$1</c15:sqref>
                        </c15:formulaRef>
                      </c:ext>
                    </c:extLst>
                    <c:strCache>
                      <c:ptCount val="15"/>
                      <c:pt idx="0">
                        <c:v>PFBA</c:v>
                      </c:pt>
                      <c:pt idx="1">
                        <c:v>PFPeA</c:v>
                      </c:pt>
                      <c:pt idx="2">
                        <c:v>PFHxA</c:v>
                      </c:pt>
                      <c:pt idx="3">
                        <c:v>PFHpA</c:v>
                      </c:pt>
                      <c:pt idx="4">
                        <c:v>PFOA</c:v>
                      </c:pt>
                      <c:pt idx="5">
                        <c:v>4:2 FTOH</c:v>
                      </c:pt>
                      <c:pt idx="6">
                        <c:v>5:2 FTOH</c:v>
                      </c:pt>
                      <c:pt idx="7">
                        <c:v>7:2 FTOH</c:v>
                      </c:pt>
                      <c:pt idx="8">
                        <c:v>6:2 FTOH</c:v>
                      </c:pt>
                      <c:pt idx="9">
                        <c:v>8:2 FTOH-C13</c:v>
                      </c:pt>
                      <c:pt idx="10">
                        <c:v>8:2 FTOH</c:v>
                      </c:pt>
                      <c:pt idx="11">
                        <c:v>10:2 FTOH</c:v>
                      </c:pt>
                      <c:pt idx="12">
                        <c:v>12:2 FTOH</c:v>
                      </c:pt>
                      <c:pt idx="13">
                        <c:v>NMeFOSA</c:v>
                      </c:pt>
                      <c:pt idx="14">
                        <c:v>NEtFOSA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'Chart Values'!$A$24:$P$24</c15:sqref>
                        </c15:fullRef>
                        <c15:formulaRef>
                          <c15:sqref>'Chart Values'!$B$24:$P$24</c15:sqref>
                        </c15:formulaRef>
                      </c:ext>
                    </c:extLst>
                    <c:numCache>
                      <c:formatCode>0%</c:formatCode>
                      <c:ptCount val="15"/>
                      <c:pt idx="0">
                        <c:v>0.78652431106622411</c:v>
                      </c:pt>
                      <c:pt idx="1">
                        <c:v>0.86119742701632873</c:v>
                      </c:pt>
                      <c:pt idx="2">
                        <c:v>0.9383748994368466</c:v>
                      </c:pt>
                      <c:pt idx="3">
                        <c:v>0.95216917375190757</c:v>
                      </c:pt>
                      <c:pt idx="4">
                        <c:v>0.84278264292039773</c:v>
                      </c:pt>
                      <c:pt idx="5">
                        <c:v>0.84652103559870562</c:v>
                      </c:pt>
                      <c:pt idx="6">
                        <c:v>0.81480730223123743</c:v>
                      </c:pt>
                      <c:pt idx="7">
                        <c:v>0.96643697657161032</c:v>
                      </c:pt>
                      <c:pt idx="8">
                        <c:v>0.91443683134992193</c:v>
                      </c:pt>
                      <c:pt idx="9">
                        <c:v>1.102070509233352</c:v>
                      </c:pt>
                      <c:pt idx="10">
                        <c:v>0.98513925380977396</c:v>
                      </c:pt>
                      <c:pt idx="11">
                        <c:v>1.0787681454348121</c:v>
                      </c:pt>
                      <c:pt idx="12">
                        <c:v>1.0437998087344595</c:v>
                      </c:pt>
                      <c:pt idx="13">
                        <c:v>1.1778385197645078</c:v>
                      </c:pt>
                      <c:pt idx="14">
                        <c:v>1.1990479212948268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288-4C8B-AEB9-DEC5D3D182E9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'Chart Values'!$A$25</c15:sqref>
                        </c15:formulaRef>
                      </c:ext>
                    </c:extLst>
                    <c:strCache>
                      <c:ptCount val="1"/>
                      <c:pt idx="0">
                        <c:v>Day 14</c:v>
                      </c:pt>
                    </c:strCache>
                  </c:strRef>
                </c:tx>
                <c:spPr>
                  <a:solidFill>
                    <a:srgbClr val="00B05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'Chart Values'!$A$1:$P$1</c15:sqref>
                        </c15:fullRef>
                        <c15:formulaRef>
                          <c15:sqref>'Chart Values'!$B$1:$P$1</c15:sqref>
                        </c15:formulaRef>
                      </c:ext>
                    </c:extLst>
                    <c:strCache>
                      <c:ptCount val="15"/>
                      <c:pt idx="0">
                        <c:v>PFBA</c:v>
                      </c:pt>
                      <c:pt idx="1">
                        <c:v>PFPeA</c:v>
                      </c:pt>
                      <c:pt idx="2">
                        <c:v>PFHxA</c:v>
                      </c:pt>
                      <c:pt idx="3">
                        <c:v>PFHpA</c:v>
                      </c:pt>
                      <c:pt idx="4">
                        <c:v>PFOA</c:v>
                      </c:pt>
                      <c:pt idx="5">
                        <c:v>4:2 FTOH</c:v>
                      </c:pt>
                      <c:pt idx="6">
                        <c:v>5:2 FTOH</c:v>
                      </c:pt>
                      <c:pt idx="7">
                        <c:v>7:2 FTOH</c:v>
                      </c:pt>
                      <c:pt idx="8">
                        <c:v>6:2 FTOH</c:v>
                      </c:pt>
                      <c:pt idx="9">
                        <c:v>8:2 FTOH-C13</c:v>
                      </c:pt>
                      <c:pt idx="10">
                        <c:v>8:2 FTOH</c:v>
                      </c:pt>
                      <c:pt idx="11">
                        <c:v>10:2 FTOH</c:v>
                      </c:pt>
                      <c:pt idx="12">
                        <c:v>12:2 FTOH</c:v>
                      </c:pt>
                      <c:pt idx="13">
                        <c:v>NMeFOSA</c:v>
                      </c:pt>
                      <c:pt idx="14">
                        <c:v>NEtFOSA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'Chart Values'!$A$25:$P$25</c15:sqref>
                        </c15:fullRef>
                        <c15:formulaRef>
                          <c15:sqref>'Chart Values'!$B$25:$P$25</c15:sqref>
                        </c15:formulaRef>
                      </c:ext>
                    </c:extLst>
                    <c:numCache>
                      <c:formatCode>0%</c:formatCode>
                      <c:ptCount val="15"/>
                      <c:pt idx="0">
                        <c:v>0.76501226374260556</c:v>
                      </c:pt>
                      <c:pt idx="1">
                        <c:v>0.82256308758040575</c:v>
                      </c:pt>
                      <c:pt idx="2">
                        <c:v>0.84591713596138374</c:v>
                      </c:pt>
                      <c:pt idx="3">
                        <c:v>0.86832352299978199</c:v>
                      </c:pt>
                      <c:pt idx="4">
                        <c:v>0.76985142182426447</c:v>
                      </c:pt>
                      <c:pt idx="5">
                        <c:v>0.91512944983818767</c:v>
                      </c:pt>
                      <c:pt idx="6">
                        <c:v>0.93194726166328601</c:v>
                      </c:pt>
                      <c:pt idx="7">
                        <c:v>1.091190501431146</c:v>
                      </c:pt>
                      <c:pt idx="8">
                        <c:v>1.1399687462435388</c:v>
                      </c:pt>
                      <c:pt idx="9">
                        <c:v>1.0242865137101287</c:v>
                      </c:pt>
                      <c:pt idx="10">
                        <c:v>1.0871255911718338</c:v>
                      </c:pt>
                      <c:pt idx="11">
                        <c:v>1.1979107312440647</c:v>
                      </c:pt>
                      <c:pt idx="12">
                        <c:v>1.0499415577515674</c:v>
                      </c:pt>
                      <c:pt idx="13">
                        <c:v>1.1680824222035322</c:v>
                      </c:pt>
                      <c:pt idx="14">
                        <c:v>1.1815085158150851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288-4C8B-AEB9-DEC5D3D182E9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'Chart Values'!$A$27</c15:sqref>
                        </c15:formulaRef>
                      </c:ext>
                    </c:extLst>
                    <c:strCache>
                      <c:ptCount val="1"/>
                      <c:pt idx="0">
                        <c:v>Day 28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'Chart Values'!$A$1:$P$1</c15:sqref>
                        </c15:fullRef>
                        <c15:formulaRef>
                          <c15:sqref>'Chart Values'!$B$1:$P$1</c15:sqref>
                        </c15:formulaRef>
                      </c:ext>
                    </c:extLst>
                    <c:strCache>
                      <c:ptCount val="15"/>
                      <c:pt idx="0">
                        <c:v>PFBA</c:v>
                      </c:pt>
                      <c:pt idx="1">
                        <c:v>PFPeA</c:v>
                      </c:pt>
                      <c:pt idx="2">
                        <c:v>PFHxA</c:v>
                      </c:pt>
                      <c:pt idx="3">
                        <c:v>PFHpA</c:v>
                      </c:pt>
                      <c:pt idx="4">
                        <c:v>PFOA</c:v>
                      </c:pt>
                      <c:pt idx="5">
                        <c:v>4:2 FTOH</c:v>
                      </c:pt>
                      <c:pt idx="6">
                        <c:v>5:2 FTOH</c:v>
                      </c:pt>
                      <c:pt idx="7">
                        <c:v>7:2 FTOH</c:v>
                      </c:pt>
                      <c:pt idx="8">
                        <c:v>6:2 FTOH</c:v>
                      </c:pt>
                      <c:pt idx="9">
                        <c:v>8:2 FTOH-C13</c:v>
                      </c:pt>
                      <c:pt idx="10">
                        <c:v>8:2 FTOH</c:v>
                      </c:pt>
                      <c:pt idx="11">
                        <c:v>10:2 FTOH</c:v>
                      </c:pt>
                      <c:pt idx="12">
                        <c:v>12:2 FTOH</c:v>
                      </c:pt>
                      <c:pt idx="13">
                        <c:v>NMeFOSA</c:v>
                      </c:pt>
                      <c:pt idx="14">
                        <c:v>NEtFOSA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'Chart Values'!$A$27:$P$27</c15:sqref>
                        </c15:fullRef>
                        <c15:formulaRef>
                          <c15:sqref>'Chart Values'!$B$27:$P$27</c15:sqref>
                        </c15:formulaRef>
                      </c:ext>
                    </c:extLst>
                    <c:numCache>
                      <c:formatCode>0%</c:formatCode>
                      <c:ptCount val="15"/>
                      <c:pt idx="0">
                        <c:v>0.69885073012439158</c:v>
                      </c:pt>
                      <c:pt idx="1">
                        <c:v>0.74159492952416994</c:v>
                      </c:pt>
                      <c:pt idx="2">
                        <c:v>0.78072146658781783</c:v>
                      </c:pt>
                      <c:pt idx="3">
                        <c:v>0.82687255590093256</c:v>
                      </c:pt>
                      <c:pt idx="4">
                        <c:v>0.81992961287078925</c:v>
                      </c:pt>
                      <c:pt idx="5">
                        <c:v>0.89267451298701295</c:v>
                      </c:pt>
                      <c:pt idx="6">
                        <c:v>0.82716565349544058</c:v>
                      </c:pt>
                      <c:pt idx="7">
                        <c:v>1.0877559377559378</c:v>
                      </c:pt>
                      <c:pt idx="8">
                        <c:v>1.0486093281985451</c:v>
                      </c:pt>
                      <c:pt idx="9">
                        <c:v>0.88926624363213869</c:v>
                      </c:pt>
                      <c:pt idx="10">
                        <c:v>1.0182567625590382</c:v>
                      </c:pt>
                      <c:pt idx="11">
                        <c:v>1.0954409959670348</c:v>
                      </c:pt>
                      <c:pt idx="12">
                        <c:v>1.143264456190934</c:v>
                      </c:pt>
                      <c:pt idx="13">
                        <c:v>1.4491350169019686</c:v>
                      </c:pt>
                      <c:pt idx="14">
                        <c:v>1.44592622213336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288-4C8B-AEB9-DEC5D3D182E9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'Chart Values'!$A$28</c15:sqref>
                        </c15:formulaRef>
                      </c:ext>
                    </c:extLst>
                    <c:strCache>
                      <c:ptCount val="1"/>
                      <c:pt idx="0">
                        <c:v>Day 28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'Chart Values'!$A$1:$P$1</c15:sqref>
                        </c15:fullRef>
                        <c15:formulaRef>
                          <c15:sqref>'Chart Values'!$B$1:$P$1</c15:sqref>
                        </c15:formulaRef>
                      </c:ext>
                    </c:extLst>
                    <c:strCache>
                      <c:ptCount val="15"/>
                      <c:pt idx="0">
                        <c:v>PFBA</c:v>
                      </c:pt>
                      <c:pt idx="1">
                        <c:v>PFPeA</c:v>
                      </c:pt>
                      <c:pt idx="2">
                        <c:v>PFHxA</c:v>
                      </c:pt>
                      <c:pt idx="3">
                        <c:v>PFHpA</c:v>
                      </c:pt>
                      <c:pt idx="4">
                        <c:v>PFOA</c:v>
                      </c:pt>
                      <c:pt idx="5">
                        <c:v>4:2 FTOH</c:v>
                      </c:pt>
                      <c:pt idx="6">
                        <c:v>5:2 FTOH</c:v>
                      </c:pt>
                      <c:pt idx="7">
                        <c:v>7:2 FTOH</c:v>
                      </c:pt>
                      <c:pt idx="8">
                        <c:v>6:2 FTOH</c:v>
                      </c:pt>
                      <c:pt idx="9">
                        <c:v>8:2 FTOH-C13</c:v>
                      </c:pt>
                      <c:pt idx="10">
                        <c:v>8:2 FTOH</c:v>
                      </c:pt>
                      <c:pt idx="11">
                        <c:v>10:2 FTOH</c:v>
                      </c:pt>
                      <c:pt idx="12">
                        <c:v>12:2 FTOH</c:v>
                      </c:pt>
                      <c:pt idx="13">
                        <c:v>NMeFOSA</c:v>
                      </c:pt>
                      <c:pt idx="14">
                        <c:v>NEtFOSA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'Chart Values'!$A$28:$P$28</c15:sqref>
                        </c15:fullRef>
                        <c15:formulaRef>
                          <c15:sqref>'Chart Values'!$B$28:$P$28</c15:sqref>
                        </c15:formulaRef>
                      </c:ext>
                    </c:extLst>
                    <c:numCache>
                      <c:formatCode>0%</c:formatCode>
                      <c:ptCount val="15"/>
                      <c:pt idx="0">
                        <c:v>0.80425905895078409</c:v>
                      </c:pt>
                      <c:pt idx="1">
                        <c:v>0.86073219184561545</c:v>
                      </c:pt>
                      <c:pt idx="2">
                        <c:v>0.9426374926079244</c:v>
                      </c:pt>
                      <c:pt idx="3">
                        <c:v>0.93275844780908468</c:v>
                      </c:pt>
                      <c:pt idx="4">
                        <c:v>0.92756158873805938</c:v>
                      </c:pt>
                      <c:pt idx="5">
                        <c:v>0.93252840909090917</c:v>
                      </c:pt>
                      <c:pt idx="6">
                        <c:v>0.90180471124620054</c:v>
                      </c:pt>
                      <c:pt idx="7">
                        <c:v>1.1616093366093367</c:v>
                      </c:pt>
                      <c:pt idx="8">
                        <c:v>1.0140778776208816</c:v>
                      </c:pt>
                      <c:pt idx="9">
                        <c:v>0.917061399588882</c:v>
                      </c:pt>
                      <c:pt idx="10">
                        <c:v>1.0152168312580507</c:v>
                      </c:pt>
                      <c:pt idx="11">
                        <c:v>1.0717341749956162</c:v>
                      </c:pt>
                      <c:pt idx="12">
                        <c:v>1.1668108281275029</c:v>
                      </c:pt>
                      <c:pt idx="13">
                        <c:v>1.2695168025452377</c:v>
                      </c:pt>
                      <c:pt idx="14">
                        <c:v>1.2774767569729082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288-4C8B-AEB9-DEC5D3D182E9}"/>
                  </c:ext>
                </c:extLst>
              </c15:ser>
            </c15:filteredBarSeries>
          </c:ext>
        </c:extLst>
      </c:barChart>
      <c:catAx>
        <c:axId val="533830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Compound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32272"/>
        <c:crosses val="autoZero"/>
        <c:auto val="1"/>
        <c:lblAlgn val="ctr"/>
        <c:lblOffset val="100"/>
        <c:noMultiLvlLbl val="0"/>
      </c:catAx>
      <c:valAx>
        <c:axId val="53383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%Recovery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3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421057774645038"/>
          <c:y val="0.1123183571065289"/>
          <c:w val="8.1764476774315753E-2"/>
          <c:h val="0.13650481955375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37076" cy="62800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66675" y="6667500"/>
    <xdr:ext cx="8637076" cy="6280042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0"/>
  <sheetViews>
    <sheetView tabSelected="1" workbookViewId="0"/>
  </sheetViews>
  <sheetFormatPr defaultRowHeight="12.75" x14ac:dyDescent="0.25"/>
  <cols>
    <col min="1" max="1" width="25.85546875" style="2" customWidth="1"/>
    <col min="2" max="2" width="14" style="2" customWidth="1"/>
    <col min="3" max="3" width="21.140625" style="2" customWidth="1"/>
    <col min="4" max="4" width="2.85546875" style="2" customWidth="1"/>
    <col min="5" max="5" width="10.85546875" style="2" customWidth="1"/>
    <col min="6" max="6" width="13" style="2" customWidth="1"/>
    <col min="7" max="7" width="4" style="2" customWidth="1"/>
    <col min="8" max="8" width="9" style="2" customWidth="1"/>
    <col min="9" max="9" width="1.85546875" style="2" customWidth="1"/>
    <col min="10" max="10" width="10.85546875" style="2" customWidth="1"/>
    <col min="11" max="11" width="13" style="2" customWidth="1"/>
    <col min="12" max="12" width="4" style="2" customWidth="1"/>
    <col min="13" max="13" width="9" style="2" customWidth="1"/>
    <col min="14" max="14" width="9.85546875" style="2" customWidth="1"/>
    <col min="15" max="15" width="2.85546875" style="2" customWidth="1"/>
    <col min="16" max="16" width="1.85546875" style="2" customWidth="1"/>
    <col min="17" max="16384" width="9.140625" style="2"/>
  </cols>
  <sheetData>
    <row r="1" spans="1:12" ht="15" customHeight="1" x14ac:dyDescent="0.2">
      <c r="A1" s="1" t="s">
        <v>15</v>
      </c>
      <c r="B1" s="78" t="s">
        <v>16</v>
      </c>
      <c r="C1" s="78"/>
      <c r="D1" s="78"/>
      <c r="E1" s="78"/>
      <c r="F1" s="78"/>
      <c r="G1" s="78"/>
      <c r="H1" s="78"/>
      <c r="I1" s="78"/>
      <c r="J1" s="57"/>
      <c r="K1" s="57"/>
      <c r="L1" s="57"/>
    </row>
    <row r="2" spans="1:12" ht="13.5" customHeight="1" x14ac:dyDescent="0.25">
      <c r="A2" s="1" t="s">
        <v>17</v>
      </c>
      <c r="B2" s="75" t="s">
        <v>18</v>
      </c>
      <c r="C2" s="75"/>
      <c r="D2" s="75"/>
      <c r="E2" s="75"/>
      <c r="F2" s="75"/>
      <c r="G2" s="75"/>
      <c r="H2" s="75"/>
      <c r="I2" s="75"/>
      <c r="J2" s="76" t="s">
        <v>19</v>
      </c>
      <c r="K2" s="76"/>
      <c r="L2" s="76"/>
    </row>
    <row r="3" spans="1:12" ht="13.5" customHeight="1" x14ac:dyDescent="0.25">
      <c r="A3" s="1" t="s">
        <v>20</v>
      </c>
      <c r="B3" s="75" t="s">
        <v>21</v>
      </c>
      <c r="C3" s="75"/>
      <c r="D3" s="75"/>
      <c r="E3" s="75"/>
      <c r="F3" s="75"/>
      <c r="G3" s="75"/>
      <c r="H3" s="75"/>
      <c r="I3" s="75"/>
      <c r="J3" s="76" t="s">
        <v>19</v>
      </c>
      <c r="K3" s="76"/>
      <c r="L3" s="76"/>
    </row>
    <row r="4" spans="1:12" ht="13.5" customHeight="1" x14ac:dyDescent="0.25">
      <c r="A4" s="1" t="s">
        <v>22</v>
      </c>
      <c r="B4" s="75" t="s">
        <v>23</v>
      </c>
      <c r="C4" s="75"/>
      <c r="D4" s="75"/>
      <c r="E4" s="75"/>
      <c r="F4" s="75"/>
      <c r="G4" s="75"/>
      <c r="H4" s="75"/>
      <c r="I4" s="75"/>
      <c r="J4" s="76" t="s">
        <v>24</v>
      </c>
      <c r="K4" s="76"/>
      <c r="L4" s="76"/>
    </row>
    <row r="5" spans="1:12" ht="15.75" customHeight="1" x14ac:dyDescent="0.25">
      <c r="A5" s="1" t="s">
        <v>25</v>
      </c>
      <c r="B5" s="75" t="s">
        <v>26</v>
      </c>
      <c r="C5" s="75"/>
      <c r="D5" s="75"/>
      <c r="E5" s="75"/>
      <c r="F5" s="75"/>
      <c r="G5" s="75"/>
      <c r="H5" s="75"/>
      <c r="I5" s="75"/>
      <c r="J5" s="77">
        <v>10.1</v>
      </c>
      <c r="K5" s="77"/>
      <c r="L5" s="77"/>
    </row>
    <row r="6" spans="1:12" ht="14.85" customHeight="1" x14ac:dyDescent="0.2">
      <c r="A6" s="1" t="s">
        <v>27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13.5" customHeight="1" x14ac:dyDescent="0.25">
      <c r="A7" s="1" t="s">
        <v>28</v>
      </c>
      <c r="B7" s="71" t="s">
        <v>29</v>
      </c>
      <c r="C7" s="71"/>
      <c r="D7" s="62" t="s">
        <v>30</v>
      </c>
      <c r="E7" s="62"/>
      <c r="F7" s="72" t="s">
        <v>31</v>
      </c>
      <c r="G7" s="72"/>
      <c r="H7" s="73" t="s">
        <v>32</v>
      </c>
      <c r="I7" s="73"/>
      <c r="J7" s="3" t="s">
        <v>33</v>
      </c>
      <c r="K7" s="74" t="s">
        <v>34</v>
      </c>
      <c r="L7" s="74"/>
    </row>
    <row r="8" spans="1:12" ht="34.5" customHeight="1" x14ac:dyDescent="0.25">
      <c r="A8" s="4" t="s">
        <v>35</v>
      </c>
      <c r="B8" s="64" t="s">
        <v>36</v>
      </c>
      <c r="C8" s="65"/>
      <c r="D8" s="66" t="s">
        <v>37</v>
      </c>
      <c r="E8" s="66"/>
      <c r="F8" s="67">
        <v>7</v>
      </c>
      <c r="G8" s="67"/>
      <c r="H8" s="68">
        <v>0</v>
      </c>
      <c r="I8" s="68"/>
      <c r="J8" s="5" t="s">
        <v>38</v>
      </c>
      <c r="K8" s="69" t="s">
        <v>39</v>
      </c>
      <c r="L8" s="69"/>
    </row>
    <row r="9" spans="1:12" ht="42" customHeight="1" x14ac:dyDescent="0.25">
      <c r="A9" s="4" t="s">
        <v>40</v>
      </c>
      <c r="B9" s="64" t="s">
        <v>36</v>
      </c>
      <c r="C9" s="65"/>
      <c r="D9" s="66" t="s">
        <v>37</v>
      </c>
      <c r="E9" s="66"/>
      <c r="F9" s="67">
        <v>8</v>
      </c>
      <c r="G9" s="67"/>
      <c r="H9" s="68">
        <v>0</v>
      </c>
      <c r="I9" s="68"/>
      <c r="J9" s="5" t="s">
        <v>38</v>
      </c>
      <c r="K9" s="69" t="s">
        <v>39</v>
      </c>
      <c r="L9" s="69"/>
    </row>
    <row r="10" spans="1:12" ht="42" customHeight="1" x14ac:dyDescent="0.25">
      <c r="A10" s="4" t="s">
        <v>41</v>
      </c>
      <c r="B10" s="64" t="s">
        <v>36</v>
      </c>
      <c r="C10" s="65"/>
      <c r="D10" s="66" t="s">
        <v>37</v>
      </c>
      <c r="E10" s="66"/>
      <c r="F10" s="67">
        <v>9</v>
      </c>
      <c r="G10" s="67"/>
      <c r="H10" s="68">
        <v>0</v>
      </c>
      <c r="I10" s="68"/>
      <c r="J10" s="5" t="s">
        <v>38</v>
      </c>
      <c r="K10" s="69" t="s">
        <v>39</v>
      </c>
      <c r="L10" s="69"/>
    </row>
    <row r="11" spans="1:12" ht="42" customHeight="1" x14ac:dyDescent="0.25">
      <c r="A11" s="4" t="s">
        <v>42</v>
      </c>
      <c r="B11" s="64" t="s">
        <v>43</v>
      </c>
      <c r="C11" s="65"/>
      <c r="D11" s="66" t="s">
        <v>37</v>
      </c>
      <c r="E11" s="66"/>
      <c r="F11" s="67">
        <v>5</v>
      </c>
      <c r="G11" s="67"/>
      <c r="H11" s="68">
        <v>0</v>
      </c>
      <c r="I11" s="68"/>
      <c r="J11" s="5" t="s">
        <v>38</v>
      </c>
      <c r="K11" s="69" t="s">
        <v>39</v>
      </c>
      <c r="L11" s="69"/>
    </row>
    <row r="12" spans="1:12" ht="42" customHeight="1" x14ac:dyDescent="0.25">
      <c r="A12" s="4" t="s">
        <v>44</v>
      </c>
      <c r="B12" s="64" t="s">
        <v>43</v>
      </c>
      <c r="C12" s="65"/>
      <c r="D12" s="66" t="s">
        <v>37</v>
      </c>
      <c r="E12" s="66"/>
      <c r="F12" s="67">
        <v>6</v>
      </c>
      <c r="G12" s="67"/>
      <c r="H12" s="68">
        <v>0</v>
      </c>
      <c r="I12" s="68"/>
      <c r="J12" s="5" t="s">
        <v>38</v>
      </c>
      <c r="K12" s="69" t="s">
        <v>39</v>
      </c>
      <c r="L12" s="69"/>
    </row>
    <row r="13" spans="1:12" ht="42" customHeight="1" x14ac:dyDescent="0.25">
      <c r="A13" s="4" t="s">
        <v>45</v>
      </c>
      <c r="B13" s="64" t="s">
        <v>43</v>
      </c>
      <c r="C13" s="65"/>
      <c r="D13" s="66" t="s">
        <v>37</v>
      </c>
      <c r="E13" s="66"/>
      <c r="F13" s="67">
        <v>7</v>
      </c>
      <c r="G13" s="67"/>
      <c r="H13" s="68">
        <v>0</v>
      </c>
      <c r="I13" s="68"/>
      <c r="J13" s="5" t="s">
        <v>38</v>
      </c>
      <c r="K13" s="69" t="s">
        <v>39</v>
      </c>
      <c r="L13" s="69"/>
    </row>
    <row r="14" spans="1:12" ht="42" customHeight="1" x14ac:dyDescent="0.25">
      <c r="A14" s="4" t="s">
        <v>46</v>
      </c>
      <c r="B14" s="64" t="s">
        <v>47</v>
      </c>
      <c r="C14" s="65"/>
      <c r="D14" s="66" t="s">
        <v>37</v>
      </c>
      <c r="E14" s="66"/>
      <c r="F14" s="67">
        <v>8</v>
      </c>
      <c r="G14" s="67"/>
      <c r="H14" s="68">
        <v>0</v>
      </c>
      <c r="I14" s="68"/>
      <c r="J14" s="5" t="s">
        <v>38</v>
      </c>
      <c r="K14" s="69" t="s">
        <v>39</v>
      </c>
      <c r="L14" s="69"/>
    </row>
    <row r="15" spans="1:12" ht="42" customHeight="1" x14ac:dyDescent="0.25">
      <c r="A15" s="4" t="s">
        <v>48</v>
      </c>
      <c r="B15" s="64" t="s">
        <v>47</v>
      </c>
      <c r="C15" s="65"/>
      <c r="D15" s="66" t="s">
        <v>37</v>
      </c>
      <c r="E15" s="66"/>
      <c r="F15" s="67">
        <v>9</v>
      </c>
      <c r="G15" s="67"/>
      <c r="H15" s="68">
        <v>0</v>
      </c>
      <c r="I15" s="68"/>
      <c r="J15" s="5" t="s">
        <v>38</v>
      </c>
      <c r="K15" s="69" t="s">
        <v>39</v>
      </c>
      <c r="L15" s="69"/>
    </row>
    <row r="16" spans="1:12" ht="42" customHeight="1" x14ac:dyDescent="0.25">
      <c r="A16" s="4" t="s">
        <v>49</v>
      </c>
      <c r="B16" s="64" t="s">
        <v>47</v>
      </c>
      <c r="C16" s="65"/>
      <c r="D16" s="66" t="s">
        <v>37</v>
      </c>
      <c r="E16" s="66"/>
      <c r="F16" s="67">
        <v>10</v>
      </c>
      <c r="G16" s="67"/>
      <c r="H16" s="68">
        <v>0</v>
      </c>
      <c r="I16" s="68"/>
      <c r="J16" s="5" t="s">
        <v>38</v>
      </c>
      <c r="K16" s="69" t="s">
        <v>39</v>
      </c>
      <c r="L16" s="69"/>
    </row>
    <row r="17" spans="1:16" ht="51.75" customHeight="1" x14ac:dyDescent="0.25">
      <c r="A17" s="4" t="s">
        <v>50</v>
      </c>
      <c r="B17" s="64" t="s">
        <v>51</v>
      </c>
      <c r="C17" s="65"/>
      <c r="D17" s="66" t="s">
        <v>37</v>
      </c>
      <c r="E17" s="66"/>
      <c r="F17" s="67">
        <v>5</v>
      </c>
      <c r="G17" s="67"/>
      <c r="H17" s="68">
        <v>0</v>
      </c>
      <c r="I17" s="68"/>
      <c r="J17" s="5" t="s">
        <v>38</v>
      </c>
      <c r="K17" s="69" t="s">
        <v>39</v>
      </c>
      <c r="L17" s="69"/>
    </row>
    <row r="18" spans="1:16" ht="48.75" customHeight="1" x14ac:dyDescent="0.25">
      <c r="A18" s="4" t="s">
        <v>52</v>
      </c>
      <c r="B18" s="64" t="s">
        <v>51</v>
      </c>
      <c r="C18" s="65"/>
      <c r="D18" s="66" t="s">
        <v>37</v>
      </c>
      <c r="E18" s="66"/>
      <c r="F18" s="67">
        <v>6</v>
      </c>
      <c r="G18" s="67"/>
      <c r="H18" s="68">
        <v>0</v>
      </c>
      <c r="I18" s="68"/>
      <c r="J18" s="5" t="s">
        <v>38</v>
      </c>
      <c r="K18" s="69" t="s">
        <v>39</v>
      </c>
      <c r="L18" s="69"/>
    </row>
    <row r="19" spans="1:16" ht="48" customHeight="1" x14ac:dyDescent="0.25">
      <c r="A19" s="4" t="s">
        <v>53</v>
      </c>
      <c r="B19" s="64" t="s">
        <v>51</v>
      </c>
      <c r="C19" s="65"/>
      <c r="D19" s="66" t="s">
        <v>37</v>
      </c>
      <c r="E19" s="66"/>
      <c r="F19" s="67">
        <v>7</v>
      </c>
      <c r="G19" s="67"/>
      <c r="H19" s="68">
        <v>0</v>
      </c>
      <c r="I19" s="68"/>
      <c r="J19" s="5" t="s">
        <v>38</v>
      </c>
      <c r="K19" s="69" t="s">
        <v>39</v>
      </c>
      <c r="L19" s="69"/>
    </row>
    <row r="20" spans="1:16" ht="25.7" customHeight="1" x14ac:dyDescent="0.25">
      <c r="A20" s="14" t="s">
        <v>77</v>
      </c>
      <c r="B20" s="70"/>
      <c r="C20" s="70"/>
      <c r="D20" s="70"/>
      <c r="E20" s="70"/>
      <c r="F20" s="70"/>
      <c r="G20" s="70"/>
      <c r="H20" s="70"/>
      <c r="I20" s="70"/>
      <c r="J20" s="6"/>
      <c r="K20" s="70"/>
      <c r="L20" s="70"/>
    </row>
    <row r="21" spans="1:16" ht="31.7" customHeight="1" x14ac:dyDescent="0.25">
      <c r="A21" s="63" t="s">
        <v>78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</row>
    <row r="22" spans="1:16" ht="13.5" customHeight="1" x14ac:dyDescent="0.25">
      <c r="A22" s="7" t="s">
        <v>28</v>
      </c>
      <c r="B22" s="7" t="s">
        <v>30</v>
      </c>
      <c r="C22" s="58" t="s">
        <v>54</v>
      </c>
      <c r="D22" s="59"/>
      <c r="E22" s="8" t="s">
        <v>55</v>
      </c>
      <c r="F22" s="8" t="s">
        <v>56</v>
      </c>
      <c r="G22" s="60" t="s">
        <v>57</v>
      </c>
      <c r="H22" s="61"/>
      <c r="I22" s="60" t="s">
        <v>58</v>
      </c>
      <c r="J22" s="61"/>
      <c r="K22" s="8" t="s">
        <v>59</v>
      </c>
      <c r="L22" s="60" t="s">
        <v>60</v>
      </c>
      <c r="M22" s="61"/>
      <c r="N22" s="8" t="s">
        <v>61</v>
      </c>
    </row>
    <row r="23" spans="1:16" ht="13.5" customHeight="1" x14ac:dyDescent="0.25">
      <c r="A23" s="9" t="s">
        <v>35</v>
      </c>
      <c r="B23" s="9" t="s">
        <v>37</v>
      </c>
      <c r="C23" s="51" t="s">
        <v>62</v>
      </c>
      <c r="D23" s="52"/>
      <c r="E23" s="10">
        <v>4.399</v>
      </c>
      <c r="F23" s="11">
        <v>923112</v>
      </c>
      <c r="G23" s="53">
        <v>43546</v>
      </c>
      <c r="H23" s="54"/>
      <c r="I23" s="55">
        <v>21.198499999999999</v>
      </c>
      <c r="J23" s="56"/>
      <c r="K23" s="12">
        <v>6.3261000000000003</v>
      </c>
      <c r="L23" s="55">
        <v>5</v>
      </c>
      <c r="M23" s="56"/>
      <c r="N23" s="13">
        <v>126.5</v>
      </c>
    </row>
    <row r="24" spans="1:16" ht="13.5" customHeight="1" x14ac:dyDescent="0.2">
      <c r="A24" s="9" t="s">
        <v>40</v>
      </c>
      <c r="B24" s="9" t="s">
        <v>37</v>
      </c>
      <c r="C24" s="51" t="s">
        <v>62</v>
      </c>
      <c r="D24" s="52"/>
      <c r="E24" s="10">
        <v>4.399</v>
      </c>
      <c r="F24" s="11">
        <v>843702</v>
      </c>
      <c r="G24" s="53">
        <v>39582</v>
      </c>
      <c r="H24" s="54"/>
      <c r="I24" s="55">
        <v>21.315200000000001</v>
      </c>
      <c r="J24" s="56"/>
      <c r="K24" s="12">
        <v>6.3609</v>
      </c>
      <c r="L24" s="55">
        <v>5</v>
      </c>
      <c r="M24" s="56"/>
      <c r="N24" s="13">
        <v>127.2</v>
      </c>
      <c r="O24" s="57"/>
      <c r="P24" s="57"/>
    </row>
    <row r="25" spans="1:16" ht="13.5" customHeight="1" x14ac:dyDescent="0.2">
      <c r="A25" s="9" t="s">
        <v>41</v>
      </c>
      <c r="B25" s="9" t="s">
        <v>37</v>
      </c>
      <c r="C25" s="51" t="s">
        <v>62</v>
      </c>
      <c r="D25" s="52"/>
      <c r="E25" s="10">
        <v>4.399</v>
      </c>
      <c r="F25" s="11">
        <v>809467</v>
      </c>
      <c r="G25" s="53">
        <v>38297</v>
      </c>
      <c r="H25" s="54"/>
      <c r="I25" s="55">
        <v>21.136700000000001</v>
      </c>
      <c r="J25" s="56"/>
      <c r="K25" s="12">
        <v>6.3076999999999996</v>
      </c>
      <c r="L25" s="55">
        <v>5</v>
      </c>
      <c r="M25" s="56"/>
      <c r="N25" s="13">
        <v>126.2</v>
      </c>
      <c r="O25" s="57"/>
      <c r="P25" s="57"/>
    </row>
    <row r="26" spans="1:16" ht="13.5" customHeight="1" x14ac:dyDescent="0.2">
      <c r="A26" s="9" t="s">
        <v>42</v>
      </c>
      <c r="B26" s="9" t="s">
        <v>37</v>
      </c>
      <c r="C26" s="51" t="s">
        <v>62</v>
      </c>
      <c r="D26" s="52"/>
      <c r="E26" s="10">
        <v>4.399</v>
      </c>
      <c r="F26" s="11">
        <v>718317</v>
      </c>
      <c r="G26" s="53">
        <v>45493</v>
      </c>
      <c r="H26" s="54"/>
      <c r="I26" s="55">
        <v>15.7896</v>
      </c>
      <c r="J26" s="56"/>
      <c r="K26" s="12">
        <v>4.7119999999999997</v>
      </c>
      <c r="L26" s="55">
        <v>5</v>
      </c>
      <c r="M26" s="56"/>
      <c r="N26" s="13">
        <v>94.2</v>
      </c>
      <c r="O26" s="57"/>
      <c r="P26" s="57"/>
    </row>
    <row r="27" spans="1:16" ht="13.5" customHeight="1" x14ac:dyDescent="0.2">
      <c r="A27" s="9" t="s">
        <v>44</v>
      </c>
      <c r="B27" s="9" t="s">
        <v>37</v>
      </c>
      <c r="C27" s="51" t="s">
        <v>62</v>
      </c>
      <c r="D27" s="52"/>
      <c r="E27" s="10">
        <v>4.3929999999999998</v>
      </c>
      <c r="F27" s="11">
        <v>704239</v>
      </c>
      <c r="G27" s="53">
        <v>42199</v>
      </c>
      <c r="H27" s="54"/>
      <c r="I27" s="55">
        <v>16.688600000000001</v>
      </c>
      <c r="J27" s="56"/>
      <c r="K27" s="12">
        <v>4.9802</v>
      </c>
      <c r="L27" s="55">
        <v>5</v>
      </c>
      <c r="M27" s="56"/>
      <c r="N27" s="13">
        <v>99.6</v>
      </c>
      <c r="O27" s="57"/>
      <c r="P27" s="57"/>
    </row>
    <row r="28" spans="1:16" ht="13.5" customHeight="1" x14ac:dyDescent="0.2">
      <c r="A28" s="9" t="s">
        <v>45</v>
      </c>
      <c r="B28" s="9" t="s">
        <v>37</v>
      </c>
      <c r="C28" s="51" t="s">
        <v>62</v>
      </c>
      <c r="D28" s="52"/>
      <c r="E28" s="10">
        <v>4.399</v>
      </c>
      <c r="F28" s="11">
        <v>877925</v>
      </c>
      <c r="G28" s="53">
        <v>39179</v>
      </c>
      <c r="H28" s="54"/>
      <c r="I28" s="55">
        <v>22.407800000000002</v>
      </c>
      <c r="J28" s="56"/>
      <c r="K28" s="12">
        <v>6.6870000000000003</v>
      </c>
      <c r="L28" s="55">
        <v>5</v>
      </c>
      <c r="M28" s="56"/>
      <c r="N28" s="13">
        <v>133.69999999999999</v>
      </c>
      <c r="O28" s="57"/>
      <c r="P28" s="57"/>
    </row>
    <row r="29" spans="1:16" ht="13.5" customHeight="1" x14ac:dyDescent="0.2">
      <c r="A29" s="9" t="s">
        <v>46</v>
      </c>
      <c r="B29" s="9" t="s">
        <v>37</v>
      </c>
      <c r="C29" s="51" t="s">
        <v>62</v>
      </c>
      <c r="D29" s="52"/>
      <c r="E29" s="10">
        <v>4.399</v>
      </c>
      <c r="F29" s="11">
        <v>656490</v>
      </c>
      <c r="G29" s="53">
        <v>36085</v>
      </c>
      <c r="H29" s="54"/>
      <c r="I29" s="55">
        <v>18.193100000000001</v>
      </c>
      <c r="J29" s="56"/>
      <c r="K29" s="12">
        <v>5.4291999999999998</v>
      </c>
      <c r="L29" s="55">
        <v>5</v>
      </c>
      <c r="M29" s="56"/>
      <c r="N29" s="13">
        <v>108.6</v>
      </c>
      <c r="O29" s="57"/>
      <c r="P29" s="57"/>
    </row>
    <row r="30" spans="1:16" ht="13.5" customHeight="1" x14ac:dyDescent="0.2">
      <c r="A30" s="9" t="s">
        <v>48</v>
      </c>
      <c r="B30" s="9" t="s">
        <v>37</v>
      </c>
      <c r="C30" s="51" t="s">
        <v>62</v>
      </c>
      <c r="D30" s="52"/>
      <c r="E30" s="10">
        <v>4.3929999999999998</v>
      </c>
      <c r="F30" s="11">
        <v>699752</v>
      </c>
      <c r="G30" s="53">
        <v>38306</v>
      </c>
      <c r="H30" s="54"/>
      <c r="I30" s="55">
        <v>18.267299999999999</v>
      </c>
      <c r="J30" s="56"/>
      <c r="K30" s="12">
        <v>5.4513999999999996</v>
      </c>
      <c r="L30" s="55">
        <v>5</v>
      </c>
      <c r="M30" s="56"/>
      <c r="N30" s="13">
        <v>109</v>
      </c>
      <c r="O30" s="57"/>
      <c r="P30" s="57"/>
    </row>
    <row r="31" spans="1:16" ht="13.5" customHeight="1" x14ac:dyDescent="0.2">
      <c r="A31" s="9" t="s">
        <v>49</v>
      </c>
      <c r="B31" s="9" t="s">
        <v>37</v>
      </c>
      <c r="C31" s="51" t="s">
        <v>62</v>
      </c>
      <c r="D31" s="52"/>
      <c r="E31" s="10">
        <v>4.3929999999999998</v>
      </c>
      <c r="F31" s="11">
        <v>622315</v>
      </c>
      <c r="G31" s="53">
        <v>35025</v>
      </c>
      <c r="H31" s="54"/>
      <c r="I31" s="55">
        <v>17.767700000000001</v>
      </c>
      <c r="J31" s="56"/>
      <c r="K31" s="12">
        <v>5.3022999999999998</v>
      </c>
      <c r="L31" s="55">
        <v>5</v>
      </c>
      <c r="M31" s="56"/>
      <c r="N31" s="13">
        <v>106</v>
      </c>
      <c r="O31" s="57"/>
      <c r="P31" s="57"/>
    </row>
    <row r="32" spans="1:16" ht="13.5" customHeight="1" x14ac:dyDescent="0.2">
      <c r="A32" s="9" t="s">
        <v>50</v>
      </c>
      <c r="B32" s="9" t="s">
        <v>37</v>
      </c>
      <c r="C32" s="51" t="s">
        <v>62</v>
      </c>
      <c r="D32" s="52"/>
      <c r="E32" s="10">
        <v>4.4119999999999999</v>
      </c>
      <c r="F32" s="11">
        <v>626261</v>
      </c>
      <c r="G32" s="53">
        <v>30891</v>
      </c>
      <c r="H32" s="54"/>
      <c r="I32" s="55">
        <v>20.273499999999999</v>
      </c>
      <c r="J32" s="56"/>
      <c r="K32" s="12">
        <v>6.0500999999999996</v>
      </c>
      <c r="L32" s="55">
        <v>5</v>
      </c>
      <c r="M32" s="56"/>
      <c r="N32" s="13">
        <v>121</v>
      </c>
      <c r="O32" s="57"/>
      <c r="P32" s="57"/>
    </row>
    <row r="33" spans="1:16" ht="13.5" customHeight="1" x14ac:dyDescent="0.2">
      <c r="A33" s="9" t="s">
        <v>52</v>
      </c>
      <c r="B33" s="9" t="s">
        <v>37</v>
      </c>
      <c r="C33" s="51" t="s">
        <v>62</v>
      </c>
      <c r="D33" s="52"/>
      <c r="E33" s="10">
        <v>4.4059999999999997</v>
      </c>
      <c r="F33" s="11">
        <v>545585</v>
      </c>
      <c r="G33" s="53">
        <v>31500</v>
      </c>
      <c r="H33" s="54"/>
      <c r="I33" s="55">
        <v>17.3201</v>
      </c>
      <c r="J33" s="56"/>
      <c r="K33" s="12">
        <v>5.1687000000000003</v>
      </c>
      <c r="L33" s="55">
        <v>5</v>
      </c>
      <c r="M33" s="56"/>
      <c r="N33" s="13">
        <v>103.4</v>
      </c>
      <c r="O33" s="57"/>
      <c r="P33" s="57"/>
    </row>
    <row r="34" spans="1:16" ht="13.5" customHeight="1" x14ac:dyDescent="0.2">
      <c r="A34" s="9" t="s">
        <v>53</v>
      </c>
      <c r="B34" s="9" t="s">
        <v>37</v>
      </c>
      <c r="C34" s="51" t="s">
        <v>62</v>
      </c>
      <c r="D34" s="52"/>
      <c r="E34" s="10">
        <v>4.4059999999999997</v>
      </c>
      <c r="F34" s="11">
        <v>578596</v>
      </c>
      <c r="G34" s="53">
        <v>29028</v>
      </c>
      <c r="H34" s="54"/>
      <c r="I34" s="55">
        <v>19.932400000000001</v>
      </c>
      <c r="J34" s="56"/>
      <c r="K34" s="12">
        <v>5.9482999999999997</v>
      </c>
      <c r="L34" s="55">
        <v>5</v>
      </c>
      <c r="M34" s="56"/>
      <c r="N34" s="13">
        <v>119</v>
      </c>
      <c r="O34" s="57"/>
      <c r="P34" s="57"/>
    </row>
    <row r="35" spans="1:16" ht="17.45" customHeight="1" x14ac:dyDescent="0.25">
      <c r="A35" s="62" t="s">
        <v>63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</row>
    <row r="36" spans="1:16" ht="13.5" customHeight="1" x14ac:dyDescent="0.2">
      <c r="A36" s="7" t="s">
        <v>28</v>
      </c>
      <c r="B36" s="7" t="s">
        <v>30</v>
      </c>
      <c r="C36" s="58" t="s">
        <v>54</v>
      </c>
      <c r="D36" s="59"/>
      <c r="E36" s="8" t="s">
        <v>55</v>
      </c>
      <c r="F36" s="8" t="s">
        <v>56</v>
      </c>
      <c r="G36" s="60" t="s">
        <v>57</v>
      </c>
      <c r="H36" s="61"/>
      <c r="I36" s="60" t="s">
        <v>58</v>
      </c>
      <c r="J36" s="61"/>
      <c r="K36" s="8" t="s">
        <v>59</v>
      </c>
      <c r="L36" s="60" t="s">
        <v>60</v>
      </c>
      <c r="M36" s="61"/>
      <c r="N36" s="8" t="s">
        <v>61</v>
      </c>
      <c r="O36" s="57"/>
      <c r="P36" s="57"/>
    </row>
    <row r="37" spans="1:16" ht="13.5" customHeight="1" x14ac:dyDescent="0.2">
      <c r="A37" s="9" t="s">
        <v>35</v>
      </c>
      <c r="B37" s="9" t="s">
        <v>37</v>
      </c>
      <c r="C37" s="51" t="s">
        <v>62</v>
      </c>
      <c r="D37" s="52"/>
      <c r="E37" s="10">
        <v>4.4809999999999999</v>
      </c>
      <c r="F37" s="11">
        <v>677869</v>
      </c>
      <c r="G37" s="53">
        <v>43546</v>
      </c>
      <c r="H37" s="54"/>
      <c r="I37" s="55">
        <v>15.566700000000001</v>
      </c>
      <c r="J37" s="56"/>
      <c r="K37" s="12">
        <v>5.2359999999999998</v>
      </c>
      <c r="L37" s="55">
        <v>5</v>
      </c>
      <c r="M37" s="56"/>
      <c r="N37" s="13">
        <v>104.7</v>
      </c>
      <c r="O37" s="57"/>
      <c r="P37" s="57"/>
    </row>
    <row r="38" spans="1:16" ht="13.5" customHeight="1" x14ac:dyDescent="0.2">
      <c r="A38" s="9" t="s">
        <v>40</v>
      </c>
      <c r="B38" s="9" t="s">
        <v>37</v>
      </c>
      <c r="C38" s="51" t="s">
        <v>62</v>
      </c>
      <c r="D38" s="52"/>
      <c r="E38" s="10">
        <v>4.4809999999999999</v>
      </c>
      <c r="F38" s="11">
        <v>608100</v>
      </c>
      <c r="G38" s="53">
        <v>39582</v>
      </c>
      <c r="H38" s="54"/>
      <c r="I38" s="55">
        <v>15.363</v>
      </c>
      <c r="J38" s="56"/>
      <c r="K38" s="12">
        <v>5.1675000000000004</v>
      </c>
      <c r="L38" s="55">
        <v>5</v>
      </c>
      <c r="M38" s="56"/>
      <c r="N38" s="13">
        <v>103.3</v>
      </c>
      <c r="O38" s="57"/>
      <c r="P38" s="57"/>
    </row>
    <row r="39" spans="1:16" ht="13.5" customHeight="1" x14ac:dyDescent="0.2">
      <c r="A39" s="9" t="s">
        <v>41</v>
      </c>
      <c r="B39" s="9" t="s">
        <v>37</v>
      </c>
      <c r="C39" s="51" t="s">
        <v>62</v>
      </c>
      <c r="D39" s="52"/>
      <c r="E39" s="10">
        <v>4.4809999999999999</v>
      </c>
      <c r="F39" s="11">
        <v>593217</v>
      </c>
      <c r="G39" s="53">
        <v>38297</v>
      </c>
      <c r="H39" s="54"/>
      <c r="I39" s="55">
        <v>15.49</v>
      </c>
      <c r="J39" s="56"/>
      <c r="K39" s="12">
        <v>5.2102000000000004</v>
      </c>
      <c r="L39" s="55">
        <v>5</v>
      </c>
      <c r="M39" s="56"/>
      <c r="N39" s="13">
        <v>104.2</v>
      </c>
      <c r="O39" s="57"/>
      <c r="P39" s="57"/>
    </row>
    <row r="40" spans="1:16" ht="13.5" customHeight="1" x14ac:dyDescent="0.2">
      <c r="A40" s="9" t="s">
        <v>42</v>
      </c>
      <c r="B40" s="9" t="s">
        <v>37</v>
      </c>
      <c r="C40" s="51" t="s">
        <v>62</v>
      </c>
      <c r="D40" s="52"/>
      <c r="E40" s="10">
        <v>4.4809999999999999</v>
      </c>
      <c r="F40" s="11">
        <v>554076</v>
      </c>
      <c r="G40" s="53">
        <v>45493</v>
      </c>
      <c r="H40" s="54"/>
      <c r="I40" s="55">
        <v>12.179399999999999</v>
      </c>
      <c r="J40" s="56"/>
      <c r="K40" s="12">
        <v>4.0965999999999996</v>
      </c>
      <c r="L40" s="55">
        <v>5</v>
      </c>
      <c r="M40" s="56"/>
      <c r="N40" s="13">
        <v>81.900000000000006</v>
      </c>
      <c r="O40" s="57"/>
      <c r="P40" s="57"/>
    </row>
    <row r="41" spans="1:16" ht="13.5" customHeight="1" x14ac:dyDescent="0.2">
      <c r="A41" s="9" t="s">
        <v>44</v>
      </c>
      <c r="B41" s="9" t="s">
        <v>37</v>
      </c>
      <c r="C41" s="51" t="s">
        <v>62</v>
      </c>
      <c r="D41" s="52"/>
      <c r="E41" s="10">
        <v>4.4740000000000002</v>
      </c>
      <c r="F41" s="11">
        <v>505312</v>
      </c>
      <c r="G41" s="53">
        <v>42199</v>
      </c>
      <c r="H41" s="54"/>
      <c r="I41" s="55">
        <v>11.974600000000001</v>
      </c>
      <c r="J41" s="56"/>
      <c r="K41" s="12">
        <v>4.0278</v>
      </c>
      <c r="L41" s="55">
        <v>5</v>
      </c>
      <c r="M41" s="56"/>
      <c r="N41" s="13">
        <v>80.599999999999994</v>
      </c>
      <c r="O41" s="57"/>
      <c r="P41" s="57"/>
    </row>
    <row r="42" spans="1:16" ht="13.5" customHeight="1" x14ac:dyDescent="0.2">
      <c r="A42" s="9" t="s">
        <v>45</v>
      </c>
      <c r="B42" s="9" t="s">
        <v>37</v>
      </c>
      <c r="C42" s="51" t="s">
        <v>62</v>
      </c>
      <c r="D42" s="52"/>
      <c r="E42" s="10">
        <v>4.4809999999999999</v>
      </c>
      <c r="F42" s="11">
        <v>587964</v>
      </c>
      <c r="G42" s="53">
        <v>39179</v>
      </c>
      <c r="H42" s="54"/>
      <c r="I42" s="55">
        <v>15.007</v>
      </c>
      <c r="J42" s="56"/>
      <c r="K42" s="12">
        <v>5.0476999999999999</v>
      </c>
      <c r="L42" s="55">
        <v>5</v>
      </c>
      <c r="M42" s="56"/>
      <c r="N42" s="13">
        <v>101</v>
      </c>
      <c r="O42" s="57"/>
      <c r="P42" s="57"/>
    </row>
    <row r="43" spans="1:16" ht="13.5" customHeight="1" x14ac:dyDescent="0.2">
      <c r="A43" s="9" t="s">
        <v>46</v>
      </c>
      <c r="B43" s="9" t="s">
        <v>37</v>
      </c>
      <c r="C43" s="51" t="s">
        <v>62</v>
      </c>
      <c r="D43" s="52"/>
      <c r="E43" s="10">
        <v>4.4740000000000002</v>
      </c>
      <c r="F43" s="11">
        <v>479044</v>
      </c>
      <c r="G43" s="53">
        <v>36085</v>
      </c>
      <c r="H43" s="54"/>
      <c r="I43" s="55">
        <v>13.275600000000001</v>
      </c>
      <c r="J43" s="56"/>
      <c r="K43" s="12">
        <v>4.4653999999999998</v>
      </c>
      <c r="L43" s="55">
        <v>5</v>
      </c>
      <c r="M43" s="56"/>
      <c r="N43" s="13">
        <v>89.3</v>
      </c>
      <c r="O43" s="57"/>
      <c r="P43" s="57"/>
    </row>
    <row r="44" spans="1:16" ht="13.5" customHeight="1" x14ac:dyDescent="0.2">
      <c r="A44" s="9" t="s">
        <v>48</v>
      </c>
      <c r="B44" s="9" t="s">
        <v>37</v>
      </c>
      <c r="C44" s="51" t="s">
        <v>62</v>
      </c>
      <c r="D44" s="52"/>
      <c r="E44" s="10">
        <v>4.4740000000000002</v>
      </c>
      <c r="F44" s="11">
        <v>495537</v>
      </c>
      <c r="G44" s="53">
        <v>38306</v>
      </c>
      <c r="H44" s="54"/>
      <c r="I44" s="55">
        <v>12.936199999999999</v>
      </c>
      <c r="J44" s="56"/>
      <c r="K44" s="12">
        <v>4.3512000000000004</v>
      </c>
      <c r="L44" s="55">
        <v>5</v>
      </c>
      <c r="M44" s="56"/>
      <c r="N44" s="13">
        <v>87</v>
      </c>
      <c r="O44" s="57"/>
      <c r="P44" s="57"/>
    </row>
    <row r="45" spans="1:16" ht="13.5" customHeight="1" x14ac:dyDescent="0.2">
      <c r="A45" s="9" t="s">
        <v>49</v>
      </c>
      <c r="B45" s="9" t="s">
        <v>37</v>
      </c>
      <c r="C45" s="51" t="s">
        <v>62</v>
      </c>
      <c r="D45" s="52"/>
      <c r="E45" s="10">
        <v>4.4740000000000002</v>
      </c>
      <c r="F45" s="11">
        <v>432760</v>
      </c>
      <c r="G45" s="53">
        <v>35025</v>
      </c>
      <c r="H45" s="54"/>
      <c r="I45" s="55">
        <v>12.355700000000001</v>
      </c>
      <c r="J45" s="56"/>
      <c r="K45" s="12">
        <v>4.1559999999999997</v>
      </c>
      <c r="L45" s="55">
        <v>5</v>
      </c>
      <c r="M45" s="56"/>
      <c r="N45" s="13">
        <v>83.1</v>
      </c>
      <c r="O45" s="57"/>
      <c r="P45" s="57"/>
    </row>
    <row r="46" spans="1:16" ht="13.5" customHeight="1" x14ac:dyDescent="0.2">
      <c r="A46" s="9" t="s">
        <v>50</v>
      </c>
      <c r="B46" s="9" t="s">
        <v>37</v>
      </c>
      <c r="C46" s="51" t="s">
        <v>62</v>
      </c>
      <c r="D46" s="52"/>
      <c r="E46" s="10">
        <v>4.4870000000000001</v>
      </c>
      <c r="F46" s="11">
        <v>419376</v>
      </c>
      <c r="G46" s="53">
        <v>30891</v>
      </c>
      <c r="H46" s="54"/>
      <c r="I46" s="55">
        <v>13.5762</v>
      </c>
      <c r="J46" s="56"/>
      <c r="K46" s="12">
        <v>4.5664999999999996</v>
      </c>
      <c r="L46" s="55">
        <v>5</v>
      </c>
      <c r="M46" s="56"/>
      <c r="N46" s="13">
        <v>91.3</v>
      </c>
      <c r="O46" s="57"/>
      <c r="P46" s="57"/>
    </row>
    <row r="47" spans="1:16" ht="13.5" customHeight="1" x14ac:dyDescent="0.2">
      <c r="A47" s="9" t="s">
        <v>52</v>
      </c>
      <c r="B47" s="9" t="s">
        <v>37</v>
      </c>
      <c r="C47" s="51" t="s">
        <v>62</v>
      </c>
      <c r="D47" s="52"/>
      <c r="E47" s="10">
        <v>4.4870000000000001</v>
      </c>
      <c r="F47" s="11">
        <v>367082</v>
      </c>
      <c r="G47" s="53">
        <v>31500</v>
      </c>
      <c r="H47" s="54"/>
      <c r="I47" s="55">
        <v>11.6534</v>
      </c>
      <c r="J47" s="56"/>
      <c r="K47" s="12">
        <v>3.9197000000000002</v>
      </c>
      <c r="L47" s="55">
        <v>5</v>
      </c>
      <c r="M47" s="56"/>
      <c r="N47" s="13">
        <v>78.400000000000006</v>
      </c>
      <c r="O47" s="57"/>
      <c r="P47" s="57"/>
    </row>
    <row r="48" spans="1:16" ht="13.5" customHeight="1" x14ac:dyDescent="0.2">
      <c r="A48" s="9" t="s">
        <v>53</v>
      </c>
      <c r="B48" s="9" t="s">
        <v>37</v>
      </c>
      <c r="C48" s="51" t="s">
        <v>62</v>
      </c>
      <c r="D48" s="52"/>
      <c r="E48" s="10">
        <v>4.4870000000000001</v>
      </c>
      <c r="F48" s="11">
        <v>392616</v>
      </c>
      <c r="G48" s="53">
        <v>29028</v>
      </c>
      <c r="H48" s="54"/>
      <c r="I48" s="55">
        <v>13.525399999999999</v>
      </c>
      <c r="J48" s="56"/>
      <c r="K48" s="12">
        <v>4.5494000000000003</v>
      </c>
      <c r="L48" s="55">
        <v>5</v>
      </c>
      <c r="M48" s="56"/>
      <c r="N48" s="13">
        <v>91</v>
      </c>
      <c r="O48" s="57"/>
      <c r="P48" s="57"/>
    </row>
    <row r="49" spans="1:16" ht="17.45" customHeight="1" x14ac:dyDescent="0.25">
      <c r="A49" s="62" t="s">
        <v>64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</row>
    <row r="50" spans="1:16" ht="13.5" customHeight="1" x14ac:dyDescent="0.2">
      <c r="A50" s="7" t="s">
        <v>28</v>
      </c>
      <c r="B50" s="7" t="s">
        <v>30</v>
      </c>
      <c r="C50" s="58" t="s">
        <v>54</v>
      </c>
      <c r="D50" s="59"/>
      <c r="E50" s="8" t="s">
        <v>55</v>
      </c>
      <c r="F50" s="8" t="s">
        <v>56</v>
      </c>
      <c r="G50" s="60" t="s">
        <v>57</v>
      </c>
      <c r="H50" s="61"/>
      <c r="I50" s="60" t="s">
        <v>58</v>
      </c>
      <c r="J50" s="61"/>
      <c r="K50" s="8" t="s">
        <v>59</v>
      </c>
      <c r="L50" s="60" t="s">
        <v>60</v>
      </c>
      <c r="M50" s="61"/>
      <c r="N50" s="8" t="s">
        <v>61</v>
      </c>
      <c r="O50" s="57"/>
      <c r="P50" s="57"/>
    </row>
    <row r="51" spans="1:16" ht="13.5" customHeight="1" x14ac:dyDescent="0.2">
      <c r="A51" s="9" t="s">
        <v>35</v>
      </c>
      <c r="B51" s="9" t="s">
        <v>37</v>
      </c>
      <c r="C51" s="51" t="s">
        <v>62</v>
      </c>
      <c r="D51" s="52"/>
      <c r="E51" s="10">
        <v>4.6390000000000002</v>
      </c>
      <c r="F51" s="11">
        <v>308701</v>
      </c>
      <c r="G51" s="53">
        <v>43546</v>
      </c>
      <c r="H51" s="54"/>
      <c r="I51" s="55">
        <v>7.0891000000000002</v>
      </c>
      <c r="J51" s="56"/>
      <c r="K51" s="12">
        <v>5.1208</v>
      </c>
      <c r="L51" s="55">
        <v>5</v>
      </c>
      <c r="M51" s="56"/>
      <c r="N51" s="13">
        <v>102.4</v>
      </c>
      <c r="O51" s="57"/>
      <c r="P51" s="57"/>
    </row>
    <row r="52" spans="1:16" ht="13.5" customHeight="1" x14ac:dyDescent="0.2">
      <c r="A52" s="9" t="s">
        <v>40</v>
      </c>
      <c r="B52" s="9" t="s">
        <v>37</v>
      </c>
      <c r="C52" s="51" t="s">
        <v>62</v>
      </c>
      <c r="D52" s="52"/>
      <c r="E52" s="10">
        <v>4.6390000000000002</v>
      </c>
      <c r="F52" s="11">
        <v>283342</v>
      </c>
      <c r="G52" s="53">
        <v>39582</v>
      </c>
      <c r="H52" s="54"/>
      <c r="I52" s="55">
        <v>7.1582999999999997</v>
      </c>
      <c r="J52" s="56"/>
      <c r="K52" s="12">
        <v>5.1707999999999998</v>
      </c>
      <c r="L52" s="55">
        <v>5</v>
      </c>
      <c r="M52" s="56"/>
      <c r="N52" s="13">
        <v>103.4</v>
      </c>
      <c r="O52" s="57"/>
      <c r="P52" s="57"/>
    </row>
    <row r="53" spans="1:16" ht="13.5" customHeight="1" x14ac:dyDescent="0.2">
      <c r="A53" s="9" t="s">
        <v>41</v>
      </c>
      <c r="B53" s="9" t="s">
        <v>37</v>
      </c>
      <c r="C53" s="51" t="s">
        <v>62</v>
      </c>
      <c r="D53" s="52"/>
      <c r="E53" s="10">
        <v>4.6390000000000002</v>
      </c>
      <c r="F53" s="11">
        <v>273265</v>
      </c>
      <c r="G53" s="53">
        <v>38297</v>
      </c>
      <c r="H53" s="54"/>
      <c r="I53" s="55">
        <v>7.1355000000000004</v>
      </c>
      <c r="J53" s="56"/>
      <c r="K53" s="12">
        <v>5.1543000000000001</v>
      </c>
      <c r="L53" s="55">
        <v>5</v>
      </c>
      <c r="M53" s="56"/>
      <c r="N53" s="13">
        <v>103.1</v>
      </c>
      <c r="O53" s="57"/>
      <c r="P53" s="57"/>
    </row>
    <row r="54" spans="1:16" ht="13.5" customHeight="1" x14ac:dyDescent="0.2">
      <c r="A54" s="9" t="s">
        <v>42</v>
      </c>
      <c r="B54" s="9" t="s">
        <v>37</v>
      </c>
      <c r="C54" s="51" t="s">
        <v>62</v>
      </c>
      <c r="D54" s="52"/>
      <c r="E54" s="10">
        <v>4.6390000000000002</v>
      </c>
      <c r="F54" s="11">
        <v>266148</v>
      </c>
      <c r="G54" s="53">
        <v>45493</v>
      </c>
      <c r="H54" s="54"/>
      <c r="I54" s="55">
        <v>5.8502999999999998</v>
      </c>
      <c r="J54" s="56"/>
      <c r="K54" s="12">
        <v>4.2259000000000002</v>
      </c>
      <c r="L54" s="55">
        <v>5</v>
      </c>
      <c r="M54" s="56"/>
      <c r="N54" s="13">
        <v>84.5</v>
      </c>
      <c r="O54" s="57"/>
      <c r="P54" s="57"/>
    </row>
    <row r="55" spans="1:16" ht="13.5" customHeight="1" x14ac:dyDescent="0.2">
      <c r="A55" s="9" t="s">
        <v>44</v>
      </c>
      <c r="B55" s="9" t="s">
        <v>37</v>
      </c>
      <c r="C55" s="51" t="s">
        <v>62</v>
      </c>
      <c r="D55" s="52"/>
      <c r="E55" s="10">
        <v>4.6390000000000002</v>
      </c>
      <c r="F55" s="11">
        <v>245228</v>
      </c>
      <c r="G55" s="53">
        <v>42199</v>
      </c>
      <c r="H55" s="54"/>
      <c r="I55" s="55">
        <v>5.8113000000000001</v>
      </c>
      <c r="J55" s="56"/>
      <c r="K55" s="12">
        <v>4.1977000000000002</v>
      </c>
      <c r="L55" s="55">
        <v>5</v>
      </c>
      <c r="M55" s="56"/>
      <c r="N55" s="13">
        <v>84</v>
      </c>
      <c r="O55" s="57"/>
      <c r="P55" s="57"/>
    </row>
    <row r="56" spans="1:16" ht="13.5" customHeight="1" x14ac:dyDescent="0.2">
      <c r="A56" s="9" t="s">
        <v>45</v>
      </c>
      <c r="B56" s="9" t="s">
        <v>37</v>
      </c>
      <c r="C56" s="51" t="s">
        <v>62</v>
      </c>
      <c r="D56" s="52"/>
      <c r="E56" s="10">
        <v>4.6390000000000002</v>
      </c>
      <c r="F56" s="11">
        <v>268574</v>
      </c>
      <c r="G56" s="53">
        <v>39179</v>
      </c>
      <c r="H56" s="54"/>
      <c r="I56" s="55">
        <v>6.8550000000000004</v>
      </c>
      <c r="J56" s="56"/>
      <c r="K56" s="12">
        <v>4.9516999999999998</v>
      </c>
      <c r="L56" s="55">
        <v>5</v>
      </c>
      <c r="M56" s="56"/>
      <c r="N56" s="13">
        <v>99</v>
      </c>
      <c r="O56" s="57"/>
      <c r="P56" s="57"/>
    </row>
    <row r="57" spans="1:16" ht="13.5" customHeight="1" x14ac:dyDescent="0.2">
      <c r="A57" s="9" t="s">
        <v>46</v>
      </c>
      <c r="B57" s="9" t="s">
        <v>37</v>
      </c>
      <c r="C57" s="51" t="s">
        <v>62</v>
      </c>
      <c r="D57" s="52"/>
      <c r="E57" s="10">
        <v>4.6390000000000002</v>
      </c>
      <c r="F57" s="11">
        <v>232551</v>
      </c>
      <c r="G57" s="53">
        <v>36085</v>
      </c>
      <c r="H57" s="54"/>
      <c r="I57" s="55">
        <v>6.4446000000000003</v>
      </c>
      <c r="J57" s="56"/>
      <c r="K57" s="12">
        <v>4.6551999999999998</v>
      </c>
      <c r="L57" s="55">
        <v>5</v>
      </c>
      <c r="M57" s="56"/>
      <c r="N57" s="13">
        <v>93.1</v>
      </c>
      <c r="O57" s="57"/>
      <c r="P57" s="57"/>
    </row>
    <row r="58" spans="1:16" ht="13.5" customHeight="1" x14ac:dyDescent="0.2">
      <c r="A58" s="9" t="s">
        <v>48</v>
      </c>
      <c r="B58" s="9" t="s">
        <v>37</v>
      </c>
      <c r="C58" s="51" t="s">
        <v>62</v>
      </c>
      <c r="D58" s="52"/>
      <c r="E58" s="10">
        <v>4.6390000000000002</v>
      </c>
      <c r="F58" s="11">
        <v>247417</v>
      </c>
      <c r="G58" s="53">
        <v>38306</v>
      </c>
      <c r="H58" s="54"/>
      <c r="I58" s="55">
        <v>6.4588999999999999</v>
      </c>
      <c r="J58" s="56"/>
      <c r="K58" s="12">
        <v>4.6656000000000004</v>
      </c>
      <c r="L58" s="55">
        <v>5</v>
      </c>
      <c r="M58" s="56"/>
      <c r="N58" s="13">
        <v>93.3</v>
      </c>
      <c r="O58" s="57"/>
      <c r="P58" s="57"/>
    </row>
    <row r="59" spans="1:16" ht="13.5" customHeight="1" x14ac:dyDescent="0.2">
      <c r="A59" s="9" t="s">
        <v>49</v>
      </c>
      <c r="B59" s="9" t="s">
        <v>37</v>
      </c>
      <c r="C59" s="51" t="s">
        <v>62</v>
      </c>
      <c r="D59" s="52"/>
      <c r="E59" s="10">
        <v>4.6390000000000002</v>
      </c>
      <c r="F59" s="11">
        <v>203935</v>
      </c>
      <c r="G59" s="53">
        <v>35025</v>
      </c>
      <c r="H59" s="54"/>
      <c r="I59" s="55">
        <v>5.8224999999999998</v>
      </c>
      <c r="J59" s="56"/>
      <c r="K59" s="12">
        <v>4.2058999999999997</v>
      </c>
      <c r="L59" s="55">
        <v>5</v>
      </c>
      <c r="M59" s="56"/>
      <c r="N59" s="13">
        <v>84.1</v>
      </c>
      <c r="O59" s="57"/>
      <c r="P59" s="57"/>
    </row>
    <row r="60" spans="1:16" ht="13.5" customHeight="1" x14ac:dyDescent="0.2">
      <c r="A60" s="9" t="s">
        <v>50</v>
      </c>
      <c r="B60" s="9" t="s">
        <v>37</v>
      </c>
      <c r="C60" s="51" t="s">
        <v>62</v>
      </c>
      <c r="D60" s="52"/>
      <c r="E60" s="10">
        <v>4.6520000000000001</v>
      </c>
      <c r="F60" s="11">
        <v>204102</v>
      </c>
      <c r="G60" s="53">
        <v>30891</v>
      </c>
      <c r="H60" s="54"/>
      <c r="I60" s="55">
        <v>6.6073000000000004</v>
      </c>
      <c r="J60" s="56"/>
      <c r="K60" s="12">
        <v>4.7727000000000004</v>
      </c>
      <c r="L60" s="55">
        <v>5</v>
      </c>
      <c r="M60" s="56"/>
      <c r="N60" s="13">
        <v>95.5</v>
      </c>
      <c r="O60" s="57"/>
      <c r="P60" s="57"/>
    </row>
    <row r="61" spans="1:16" ht="13.5" customHeight="1" x14ac:dyDescent="0.2">
      <c r="A61" s="9" t="s">
        <v>52</v>
      </c>
      <c r="B61" s="9" t="s">
        <v>37</v>
      </c>
      <c r="C61" s="51" t="s">
        <v>62</v>
      </c>
      <c r="D61" s="52"/>
      <c r="E61" s="10">
        <v>4.6520000000000001</v>
      </c>
      <c r="F61" s="11">
        <v>172713</v>
      </c>
      <c r="G61" s="53">
        <v>31500</v>
      </c>
      <c r="H61" s="54"/>
      <c r="I61" s="55">
        <v>5.4828999999999999</v>
      </c>
      <c r="J61" s="56"/>
      <c r="K61" s="12">
        <v>3.9605999999999999</v>
      </c>
      <c r="L61" s="55">
        <v>5</v>
      </c>
      <c r="M61" s="56"/>
      <c r="N61" s="13">
        <v>79.2</v>
      </c>
      <c r="O61" s="57"/>
      <c r="P61" s="57"/>
    </row>
    <row r="62" spans="1:16" ht="13.5" customHeight="1" x14ac:dyDescent="0.2">
      <c r="A62" s="9" t="s">
        <v>53</v>
      </c>
      <c r="B62" s="9" t="s">
        <v>37</v>
      </c>
      <c r="C62" s="51" t="s">
        <v>62</v>
      </c>
      <c r="D62" s="52"/>
      <c r="E62" s="10">
        <v>4.6520000000000001</v>
      </c>
      <c r="F62" s="11">
        <v>192167</v>
      </c>
      <c r="G62" s="53">
        <v>29028</v>
      </c>
      <c r="H62" s="54"/>
      <c r="I62" s="55">
        <v>6.6200999999999999</v>
      </c>
      <c r="J62" s="56"/>
      <c r="K62" s="12">
        <v>4.782</v>
      </c>
      <c r="L62" s="55">
        <v>5</v>
      </c>
      <c r="M62" s="56"/>
      <c r="N62" s="13">
        <v>95.6</v>
      </c>
      <c r="O62" s="57"/>
      <c r="P62" s="57"/>
    </row>
    <row r="63" spans="1:16" ht="15" customHeight="1" x14ac:dyDescent="0.25">
      <c r="A63" s="62" t="s">
        <v>65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</row>
    <row r="64" spans="1:16" ht="13.5" customHeight="1" x14ac:dyDescent="0.2">
      <c r="A64" s="7" t="s">
        <v>28</v>
      </c>
      <c r="B64" s="7" t="s">
        <v>30</v>
      </c>
      <c r="C64" s="58" t="s">
        <v>54</v>
      </c>
      <c r="D64" s="59"/>
      <c r="E64" s="8" t="s">
        <v>55</v>
      </c>
      <c r="F64" s="8" t="s">
        <v>56</v>
      </c>
      <c r="G64" s="60" t="s">
        <v>57</v>
      </c>
      <c r="H64" s="61"/>
      <c r="I64" s="60" t="s">
        <v>58</v>
      </c>
      <c r="J64" s="61"/>
      <c r="K64" s="8" t="s">
        <v>59</v>
      </c>
      <c r="L64" s="60" t="s">
        <v>60</v>
      </c>
      <c r="M64" s="61"/>
      <c r="N64" s="8" t="s">
        <v>61</v>
      </c>
      <c r="O64" s="57"/>
      <c r="P64" s="57"/>
    </row>
    <row r="65" spans="1:16" ht="13.5" customHeight="1" x14ac:dyDescent="0.2">
      <c r="A65" s="9" t="s">
        <v>35</v>
      </c>
      <c r="B65" s="9" t="s">
        <v>37</v>
      </c>
      <c r="C65" s="51" t="s">
        <v>62</v>
      </c>
      <c r="D65" s="52"/>
      <c r="E65" s="10">
        <v>4.92</v>
      </c>
      <c r="F65" s="11">
        <v>186328</v>
      </c>
      <c r="G65" s="53">
        <v>43546</v>
      </c>
      <c r="H65" s="54"/>
      <c r="I65" s="55">
        <v>4.2789000000000001</v>
      </c>
      <c r="J65" s="56"/>
      <c r="K65" s="12">
        <v>4.5324</v>
      </c>
      <c r="L65" s="55">
        <v>5</v>
      </c>
      <c r="M65" s="56"/>
      <c r="N65" s="13">
        <v>90.6</v>
      </c>
      <c r="O65" s="57"/>
      <c r="P65" s="57"/>
    </row>
    <row r="66" spans="1:16" ht="13.5" customHeight="1" x14ac:dyDescent="0.2">
      <c r="A66" s="9" t="s">
        <v>40</v>
      </c>
      <c r="B66" s="9" t="s">
        <v>37</v>
      </c>
      <c r="C66" s="51" t="s">
        <v>62</v>
      </c>
      <c r="D66" s="52"/>
      <c r="E66" s="10">
        <v>4.9269999999999996</v>
      </c>
      <c r="F66" s="11">
        <v>174602</v>
      </c>
      <c r="G66" s="53">
        <v>39582</v>
      </c>
      <c r="H66" s="54"/>
      <c r="I66" s="55">
        <v>4.4111000000000002</v>
      </c>
      <c r="J66" s="56"/>
      <c r="K66" s="12">
        <v>4.6726000000000001</v>
      </c>
      <c r="L66" s="55">
        <v>5</v>
      </c>
      <c r="M66" s="56"/>
      <c r="N66" s="13">
        <v>93.5</v>
      </c>
      <c r="O66" s="57"/>
      <c r="P66" s="57"/>
    </row>
    <row r="67" spans="1:16" ht="13.5" customHeight="1" x14ac:dyDescent="0.2">
      <c r="A67" s="9" t="s">
        <v>41</v>
      </c>
      <c r="B67" s="9" t="s">
        <v>37</v>
      </c>
      <c r="C67" s="51" t="s">
        <v>62</v>
      </c>
      <c r="D67" s="52"/>
      <c r="E67" s="10">
        <v>4.92</v>
      </c>
      <c r="F67" s="11">
        <v>169161</v>
      </c>
      <c r="G67" s="53">
        <v>38297</v>
      </c>
      <c r="H67" s="54"/>
      <c r="I67" s="55">
        <v>4.4170999999999996</v>
      </c>
      <c r="J67" s="56"/>
      <c r="K67" s="12">
        <v>4.6788999999999996</v>
      </c>
      <c r="L67" s="55">
        <v>5</v>
      </c>
      <c r="M67" s="56"/>
      <c r="N67" s="13">
        <v>93.6</v>
      </c>
      <c r="O67" s="57"/>
      <c r="P67" s="57"/>
    </row>
    <row r="68" spans="1:16" ht="13.5" customHeight="1" x14ac:dyDescent="0.2">
      <c r="A68" s="9" t="s">
        <v>42</v>
      </c>
      <c r="B68" s="9" t="s">
        <v>37</v>
      </c>
      <c r="C68" s="51" t="s">
        <v>62</v>
      </c>
      <c r="D68" s="52"/>
      <c r="E68" s="10">
        <v>4.92</v>
      </c>
      <c r="F68" s="11">
        <v>169728</v>
      </c>
      <c r="G68" s="53">
        <v>45493</v>
      </c>
      <c r="H68" s="54"/>
      <c r="I68" s="55">
        <v>3.7309000000000001</v>
      </c>
      <c r="J68" s="56"/>
      <c r="K68" s="12">
        <v>3.952</v>
      </c>
      <c r="L68" s="55">
        <v>5</v>
      </c>
      <c r="M68" s="56"/>
      <c r="N68" s="13">
        <v>79</v>
      </c>
      <c r="O68" s="57"/>
      <c r="P68" s="57"/>
    </row>
    <row r="69" spans="1:16" ht="13.5" customHeight="1" x14ac:dyDescent="0.2">
      <c r="A69" s="9" t="s">
        <v>44</v>
      </c>
      <c r="B69" s="9" t="s">
        <v>37</v>
      </c>
      <c r="C69" s="51" t="s">
        <v>62</v>
      </c>
      <c r="D69" s="52"/>
      <c r="E69" s="10">
        <v>4.92</v>
      </c>
      <c r="F69" s="11">
        <v>156036</v>
      </c>
      <c r="G69" s="53">
        <v>42199</v>
      </c>
      <c r="H69" s="54"/>
      <c r="I69" s="55">
        <v>3.6977000000000002</v>
      </c>
      <c r="J69" s="56"/>
      <c r="K69" s="12">
        <v>3.9167999999999998</v>
      </c>
      <c r="L69" s="55">
        <v>5</v>
      </c>
      <c r="M69" s="56"/>
      <c r="N69" s="13">
        <v>78.3</v>
      </c>
      <c r="O69" s="57"/>
      <c r="P69" s="57"/>
    </row>
    <row r="70" spans="1:16" ht="13.5" customHeight="1" x14ac:dyDescent="0.2">
      <c r="A70" s="9" t="s">
        <v>45</v>
      </c>
      <c r="B70" s="9" t="s">
        <v>37</v>
      </c>
      <c r="C70" s="51" t="s">
        <v>62</v>
      </c>
      <c r="D70" s="52"/>
      <c r="E70" s="10">
        <v>4.92</v>
      </c>
      <c r="F70" s="11">
        <v>171696</v>
      </c>
      <c r="G70" s="53">
        <v>39179</v>
      </c>
      <c r="H70" s="54"/>
      <c r="I70" s="55">
        <v>4.3822999999999999</v>
      </c>
      <c r="J70" s="56"/>
      <c r="K70" s="12">
        <v>4.6420000000000003</v>
      </c>
      <c r="L70" s="55">
        <v>5</v>
      </c>
      <c r="M70" s="56"/>
      <c r="N70" s="13">
        <v>92.8</v>
      </c>
      <c r="O70" s="57"/>
      <c r="P70" s="57"/>
    </row>
    <row r="71" spans="1:16" ht="13.5" customHeight="1" x14ac:dyDescent="0.2">
      <c r="A71" s="9" t="s">
        <v>46</v>
      </c>
      <c r="B71" s="9" t="s">
        <v>37</v>
      </c>
      <c r="C71" s="51" t="s">
        <v>62</v>
      </c>
      <c r="D71" s="52"/>
      <c r="E71" s="10">
        <v>4.92</v>
      </c>
      <c r="F71" s="11">
        <v>149251</v>
      </c>
      <c r="G71" s="53">
        <v>36085</v>
      </c>
      <c r="H71" s="54"/>
      <c r="I71" s="55">
        <v>4.1360999999999999</v>
      </c>
      <c r="J71" s="56"/>
      <c r="K71" s="12">
        <v>4.3813000000000004</v>
      </c>
      <c r="L71" s="55">
        <v>5</v>
      </c>
      <c r="M71" s="56"/>
      <c r="N71" s="13">
        <v>87.6</v>
      </c>
      <c r="O71" s="57"/>
      <c r="P71" s="57"/>
    </row>
    <row r="72" spans="1:16" ht="13.5" customHeight="1" x14ac:dyDescent="0.2">
      <c r="A72" s="9" t="s">
        <v>48</v>
      </c>
      <c r="B72" s="9" t="s">
        <v>37</v>
      </c>
      <c r="C72" s="51" t="s">
        <v>62</v>
      </c>
      <c r="D72" s="52"/>
      <c r="E72" s="10">
        <v>4.92</v>
      </c>
      <c r="F72" s="11">
        <v>157945</v>
      </c>
      <c r="G72" s="53">
        <v>38306</v>
      </c>
      <c r="H72" s="54"/>
      <c r="I72" s="55">
        <v>4.1231999999999998</v>
      </c>
      <c r="J72" s="56"/>
      <c r="K72" s="12">
        <v>4.3676000000000004</v>
      </c>
      <c r="L72" s="55">
        <v>5</v>
      </c>
      <c r="M72" s="56"/>
      <c r="N72" s="13">
        <v>87.4</v>
      </c>
      <c r="O72" s="57"/>
      <c r="P72" s="57"/>
    </row>
    <row r="73" spans="1:16" ht="13.5" customHeight="1" x14ac:dyDescent="0.2">
      <c r="A73" s="9" t="s">
        <v>49</v>
      </c>
      <c r="B73" s="9" t="s">
        <v>37</v>
      </c>
      <c r="C73" s="51" t="s">
        <v>62</v>
      </c>
      <c r="D73" s="52"/>
      <c r="E73" s="10">
        <v>4.92</v>
      </c>
      <c r="F73" s="11">
        <v>131700</v>
      </c>
      <c r="G73" s="53">
        <v>35025</v>
      </c>
      <c r="H73" s="54"/>
      <c r="I73" s="55">
        <v>3.7601</v>
      </c>
      <c r="J73" s="56"/>
      <c r="K73" s="12">
        <v>3.9830000000000001</v>
      </c>
      <c r="L73" s="55">
        <v>5</v>
      </c>
      <c r="M73" s="56"/>
      <c r="N73" s="13">
        <v>79.7</v>
      </c>
      <c r="O73" s="57"/>
      <c r="P73" s="57"/>
    </row>
    <row r="74" spans="1:16" ht="13.5" customHeight="1" x14ac:dyDescent="0.2">
      <c r="A74" s="9" t="s">
        <v>50</v>
      </c>
      <c r="B74" s="9" t="s">
        <v>37</v>
      </c>
      <c r="C74" s="51" t="s">
        <v>62</v>
      </c>
      <c r="D74" s="52"/>
      <c r="E74" s="10">
        <v>4.9329999999999998</v>
      </c>
      <c r="F74" s="11">
        <v>138353</v>
      </c>
      <c r="G74" s="53">
        <v>30891</v>
      </c>
      <c r="H74" s="54"/>
      <c r="I74" s="55">
        <v>4.4787999999999997</v>
      </c>
      <c r="J74" s="56"/>
      <c r="K74" s="12">
        <v>4.7442000000000002</v>
      </c>
      <c r="L74" s="55">
        <v>5</v>
      </c>
      <c r="M74" s="56"/>
      <c r="N74" s="13">
        <v>94.9</v>
      </c>
      <c r="O74" s="57"/>
      <c r="P74" s="57"/>
    </row>
    <row r="75" spans="1:16" ht="13.5" customHeight="1" x14ac:dyDescent="0.2">
      <c r="A75" s="9" t="s">
        <v>52</v>
      </c>
      <c r="B75" s="9" t="s">
        <v>37</v>
      </c>
      <c r="C75" s="51" t="s">
        <v>62</v>
      </c>
      <c r="D75" s="52"/>
      <c r="E75" s="10">
        <v>4.9329999999999998</v>
      </c>
      <c r="F75" s="11">
        <v>122616</v>
      </c>
      <c r="G75" s="53">
        <v>31500</v>
      </c>
      <c r="H75" s="54"/>
      <c r="I75" s="55">
        <v>3.8925000000000001</v>
      </c>
      <c r="J75" s="56"/>
      <c r="K75" s="12">
        <v>4.1231999999999998</v>
      </c>
      <c r="L75" s="55">
        <v>5</v>
      </c>
      <c r="M75" s="56"/>
      <c r="N75" s="13">
        <v>82.5</v>
      </c>
      <c r="O75" s="57"/>
      <c r="P75" s="57"/>
    </row>
    <row r="76" spans="1:16" ht="13.5" customHeight="1" x14ac:dyDescent="0.2">
      <c r="A76" s="9" t="s">
        <v>53</v>
      </c>
      <c r="B76" s="9" t="s">
        <v>37</v>
      </c>
      <c r="C76" s="51" t="s">
        <v>62</v>
      </c>
      <c r="D76" s="52"/>
      <c r="E76" s="10">
        <v>4.9340000000000002</v>
      </c>
      <c r="F76" s="11">
        <v>127461</v>
      </c>
      <c r="G76" s="53">
        <v>29028</v>
      </c>
      <c r="H76" s="54"/>
      <c r="I76" s="55">
        <v>4.391</v>
      </c>
      <c r="J76" s="56"/>
      <c r="K76" s="12">
        <v>4.6512000000000002</v>
      </c>
      <c r="L76" s="55">
        <v>5</v>
      </c>
      <c r="M76" s="56"/>
      <c r="N76" s="13">
        <v>93</v>
      </c>
      <c r="O76" s="57"/>
      <c r="P76" s="57"/>
    </row>
    <row r="77" spans="1:16" ht="17.45" customHeight="1" x14ac:dyDescent="0.25">
      <c r="A77" s="62" t="s">
        <v>66</v>
      </c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</row>
    <row r="78" spans="1:16" ht="13.5" customHeight="1" x14ac:dyDescent="0.2">
      <c r="A78" s="7" t="s">
        <v>28</v>
      </c>
      <c r="B78" s="7" t="s">
        <v>30</v>
      </c>
      <c r="C78" s="58" t="s">
        <v>54</v>
      </c>
      <c r="D78" s="59"/>
      <c r="E78" s="8" t="s">
        <v>55</v>
      </c>
      <c r="F78" s="8" t="s">
        <v>56</v>
      </c>
      <c r="G78" s="60" t="s">
        <v>57</v>
      </c>
      <c r="H78" s="61"/>
      <c r="I78" s="60" t="s">
        <v>58</v>
      </c>
      <c r="J78" s="61"/>
      <c r="K78" s="8" t="s">
        <v>59</v>
      </c>
      <c r="L78" s="60" t="s">
        <v>60</v>
      </c>
      <c r="M78" s="61"/>
      <c r="N78" s="8" t="s">
        <v>61</v>
      </c>
      <c r="O78" s="57"/>
      <c r="P78" s="57"/>
    </row>
    <row r="79" spans="1:16" ht="13.5" customHeight="1" x14ac:dyDescent="0.2">
      <c r="A79" s="9" t="s">
        <v>35</v>
      </c>
      <c r="B79" s="9" t="s">
        <v>37</v>
      </c>
      <c r="C79" s="51" t="s">
        <v>62</v>
      </c>
      <c r="D79" s="52"/>
      <c r="E79" s="10">
        <v>5.3479999999999999</v>
      </c>
      <c r="F79" s="11">
        <v>100662</v>
      </c>
      <c r="G79" s="53">
        <v>43546</v>
      </c>
      <c r="H79" s="54"/>
      <c r="I79" s="55">
        <v>2.3115999999999999</v>
      </c>
      <c r="J79" s="56"/>
      <c r="K79" s="12">
        <v>3.8300999999999998</v>
      </c>
      <c r="L79" s="55">
        <v>5</v>
      </c>
      <c r="M79" s="56"/>
      <c r="N79" s="13">
        <v>76.599999999999994</v>
      </c>
      <c r="O79" s="57"/>
      <c r="P79" s="57"/>
    </row>
    <row r="80" spans="1:16" ht="13.5" customHeight="1" x14ac:dyDescent="0.2">
      <c r="A80" s="9" t="s">
        <v>40</v>
      </c>
      <c r="B80" s="9" t="s">
        <v>37</v>
      </c>
      <c r="C80" s="51" t="s">
        <v>62</v>
      </c>
      <c r="D80" s="52"/>
      <c r="E80" s="10">
        <v>5.3479999999999999</v>
      </c>
      <c r="F80" s="11">
        <v>92103</v>
      </c>
      <c r="G80" s="53">
        <v>39582</v>
      </c>
      <c r="H80" s="54"/>
      <c r="I80" s="55">
        <v>2.3269000000000002</v>
      </c>
      <c r="J80" s="56"/>
      <c r="K80" s="12">
        <v>3.8553999999999999</v>
      </c>
      <c r="L80" s="55">
        <v>5</v>
      </c>
      <c r="M80" s="56"/>
      <c r="N80" s="13">
        <v>77.099999999999994</v>
      </c>
      <c r="O80" s="57"/>
      <c r="P80" s="57"/>
    </row>
    <row r="81" spans="1:16" ht="13.5" customHeight="1" x14ac:dyDescent="0.2">
      <c r="A81" s="9" t="s">
        <v>41</v>
      </c>
      <c r="B81" s="9" t="s">
        <v>37</v>
      </c>
      <c r="C81" s="51" t="s">
        <v>62</v>
      </c>
      <c r="D81" s="52"/>
      <c r="E81" s="10">
        <v>5.3479999999999999</v>
      </c>
      <c r="F81" s="11">
        <v>93240</v>
      </c>
      <c r="G81" s="53">
        <v>38297</v>
      </c>
      <c r="H81" s="54"/>
      <c r="I81" s="55">
        <v>2.4346999999999999</v>
      </c>
      <c r="J81" s="56"/>
      <c r="K81" s="12">
        <v>4.0339999999999998</v>
      </c>
      <c r="L81" s="55">
        <v>5</v>
      </c>
      <c r="M81" s="56"/>
      <c r="N81" s="13">
        <v>80.7</v>
      </c>
      <c r="O81" s="57"/>
      <c r="P81" s="57"/>
    </row>
    <row r="82" spans="1:16" ht="13.5" customHeight="1" x14ac:dyDescent="0.2">
      <c r="A82" s="9" t="s">
        <v>42</v>
      </c>
      <c r="B82" s="9" t="s">
        <v>37</v>
      </c>
      <c r="C82" s="51" t="s">
        <v>62</v>
      </c>
      <c r="D82" s="52"/>
      <c r="E82" s="10">
        <v>5.3479999999999999</v>
      </c>
      <c r="F82" s="11">
        <v>93722</v>
      </c>
      <c r="G82" s="53">
        <v>45493</v>
      </c>
      <c r="H82" s="54"/>
      <c r="I82" s="55">
        <v>2.0600999999999998</v>
      </c>
      <c r="J82" s="56"/>
      <c r="K82" s="12">
        <v>3.4134000000000002</v>
      </c>
      <c r="L82" s="55">
        <v>5</v>
      </c>
      <c r="M82" s="56"/>
      <c r="N82" s="13">
        <v>68.3</v>
      </c>
      <c r="O82" s="57"/>
      <c r="P82" s="57"/>
    </row>
    <row r="83" spans="1:16" ht="13.5" customHeight="1" x14ac:dyDescent="0.2">
      <c r="A83" s="9" t="s">
        <v>44</v>
      </c>
      <c r="B83" s="9" t="s">
        <v>37</v>
      </c>
      <c r="C83" s="51" t="s">
        <v>62</v>
      </c>
      <c r="D83" s="52"/>
      <c r="E83" s="10">
        <v>5.3479999999999999</v>
      </c>
      <c r="F83" s="11">
        <v>84418</v>
      </c>
      <c r="G83" s="53">
        <v>42199</v>
      </c>
      <c r="H83" s="54"/>
      <c r="I83" s="55">
        <v>2.0005000000000002</v>
      </c>
      <c r="J83" s="56"/>
      <c r="K83" s="12">
        <v>3.3146</v>
      </c>
      <c r="L83" s="55">
        <v>5</v>
      </c>
      <c r="M83" s="56"/>
      <c r="N83" s="13">
        <v>66.3</v>
      </c>
      <c r="O83" s="57"/>
      <c r="P83" s="57"/>
    </row>
    <row r="84" spans="1:16" ht="13.5" customHeight="1" x14ac:dyDescent="0.2">
      <c r="A84" s="9" t="s">
        <v>45</v>
      </c>
      <c r="B84" s="9" t="s">
        <v>37</v>
      </c>
      <c r="C84" s="51" t="s">
        <v>62</v>
      </c>
      <c r="D84" s="52"/>
      <c r="E84" s="10">
        <v>5.3479999999999999</v>
      </c>
      <c r="F84" s="11">
        <v>93449</v>
      </c>
      <c r="G84" s="53">
        <v>39179</v>
      </c>
      <c r="H84" s="54"/>
      <c r="I84" s="55">
        <v>2.3852000000000002</v>
      </c>
      <c r="J84" s="56"/>
      <c r="K84" s="12">
        <v>3.952</v>
      </c>
      <c r="L84" s="55">
        <v>5</v>
      </c>
      <c r="M84" s="56"/>
      <c r="N84" s="13">
        <v>79</v>
      </c>
      <c r="O84" s="57"/>
      <c r="P84" s="57"/>
    </row>
    <row r="85" spans="1:16" ht="13.5" customHeight="1" x14ac:dyDescent="0.2">
      <c r="A85" s="9" t="s">
        <v>46</v>
      </c>
      <c r="B85" s="9" t="s">
        <v>37</v>
      </c>
      <c r="C85" s="51" t="s">
        <v>62</v>
      </c>
      <c r="D85" s="52"/>
      <c r="E85" s="10">
        <v>5.3479999999999999</v>
      </c>
      <c r="F85" s="11">
        <v>89547</v>
      </c>
      <c r="G85" s="53">
        <v>36085</v>
      </c>
      <c r="H85" s="54"/>
      <c r="I85" s="55">
        <v>2.4815999999999998</v>
      </c>
      <c r="J85" s="56"/>
      <c r="K85" s="12">
        <v>4.1116999999999999</v>
      </c>
      <c r="L85" s="55">
        <v>5</v>
      </c>
      <c r="M85" s="56"/>
      <c r="N85" s="13">
        <v>82.2</v>
      </c>
      <c r="O85" s="57"/>
      <c r="P85" s="57"/>
    </row>
    <row r="86" spans="1:16" ht="13.5" customHeight="1" x14ac:dyDescent="0.2">
      <c r="A86" s="9" t="s">
        <v>48</v>
      </c>
      <c r="B86" s="9" t="s">
        <v>37</v>
      </c>
      <c r="C86" s="51" t="s">
        <v>62</v>
      </c>
      <c r="D86" s="52"/>
      <c r="E86" s="10">
        <v>5.3479999999999999</v>
      </c>
      <c r="F86" s="11">
        <v>99011</v>
      </c>
      <c r="G86" s="53">
        <v>38306</v>
      </c>
      <c r="H86" s="54"/>
      <c r="I86" s="55">
        <v>2.5847000000000002</v>
      </c>
      <c r="J86" s="56"/>
      <c r="K86" s="12">
        <v>4.2826000000000004</v>
      </c>
      <c r="L86" s="55">
        <v>5</v>
      </c>
      <c r="M86" s="56"/>
      <c r="N86" s="13">
        <v>85.7</v>
      </c>
      <c r="O86" s="57"/>
      <c r="P86" s="57"/>
    </row>
    <row r="87" spans="1:16" ht="13.5" customHeight="1" x14ac:dyDescent="0.2">
      <c r="A87" s="9" t="s">
        <v>49</v>
      </c>
      <c r="B87" s="9" t="s">
        <v>37</v>
      </c>
      <c r="C87" s="51" t="s">
        <v>62</v>
      </c>
      <c r="D87" s="52"/>
      <c r="E87" s="10">
        <v>5.3479999999999999</v>
      </c>
      <c r="F87" s="11">
        <v>82694</v>
      </c>
      <c r="G87" s="53">
        <v>35025</v>
      </c>
      <c r="H87" s="54"/>
      <c r="I87" s="55">
        <v>2.3610000000000002</v>
      </c>
      <c r="J87" s="56"/>
      <c r="K87" s="12">
        <v>3.9119999999999999</v>
      </c>
      <c r="L87" s="55">
        <v>5</v>
      </c>
      <c r="M87" s="56"/>
      <c r="N87" s="13">
        <v>78.2</v>
      </c>
      <c r="O87" s="57"/>
      <c r="P87" s="57"/>
    </row>
    <row r="88" spans="1:16" ht="13.5" customHeight="1" x14ac:dyDescent="0.2">
      <c r="A88" s="9" t="s">
        <v>50</v>
      </c>
      <c r="B88" s="9" t="s">
        <v>37</v>
      </c>
      <c r="C88" s="51" t="s">
        <v>62</v>
      </c>
      <c r="D88" s="52"/>
      <c r="E88" s="10">
        <v>5.3540000000000001</v>
      </c>
      <c r="F88" s="11">
        <v>86701</v>
      </c>
      <c r="G88" s="53">
        <v>30891</v>
      </c>
      <c r="H88" s="54"/>
      <c r="I88" s="55">
        <v>2.8067000000000002</v>
      </c>
      <c r="J88" s="56"/>
      <c r="K88" s="12">
        <v>4.6505000000000001</v>
      </c>
      <c r="L88" s="55">
        <v>5</v>
      </c>
      <c r="M88" s="56"/>
      <c r="N88" s="13">
        <v>93</v>
      </c>
      <c r="O88" s="57"/>
      <c r="P88" s="57"/>
    </row>
    <row r="89" spans="1:16" ht="13.5" customHeight="1" x14ac:dyDescent="0.2">
      <c r="A89" s="9" t="s">
        <v>52</v>
      </c>
      <c r="B89" s="9" t="s">
        <v>37</v>
      </c>
      <c r="C89" s="51" t="s">
        <v>62</v>
      </c>
      <c r="D89" s="52"/>
      <c r="E89" s="10">
        <v>5.3540000000000001</v>
      </c>
      <c r="F89" s="11">
        <v>77511</v>
      </c>
      <c r="G89" s="53">
        <v>31500</v>
      </c>
      <c r="H89" s="54"/>
      <c r="I89" s="55">
        <v>2.4607000000000001</v>
      </c>
      <c r="J89" s="56"/>
      <c r="K89" s="12">
        <v>4.0770999999999997</v>
      </c>
      <c r="L89" s="55">
        <v>5</v>
      </c>
      <c r="M89" s="56"/>
      <c r="N89" s="13">
        <v>81.5</v>
      </c>
      <c r="O89" s="57"/>
      <c r="P89" s="57"/>
    </row>
    <row r="90" spans="1:16" ht="13.5" customHeight="1" x14ac:dyDescent="0.2">
      <c r="A90" s="9" t="s">
        <v>53</v>
      </c>
      <c r="B90" s="9" t="s">
        <v>37</v>
      </c>
      <c r="C90" s="51" t="s">
        <v>62</v>
      </c>
      <c r="D90" s="52"/>
      <c r="E90" s="10">
        <v>5.3550000000000004</v>
      </c>
      <c r="F90" s="11">
        <v>80805</v>
      </c>
      <c r="G90" s="53">
        <v>29028</v>
      </c>
      <c r="H90" s="54"/>
      <c r="I90" s="55">
        <v>2.7837000000000001</v>
      </c>
      <c r="J90" s="56"/>
      <c r="K90" s="12">
        <v>4.6123000000000003</v>
      </c>
      <c r="L90" s="55">
        <v>5</v>
      </c>
      <c r="M90" s="56"/>
      <c r="N90" s="13">
        <v>92.2</v>
      </c>
      <c r="O90" s="57"/>
      <c r="P90" s="57"/>
    </row>
    <row r="91" spans="1:16" ht="17.45" customHeight="1" x14ac:dyDescent="0.25">
      <c r="A91" s="62" t="s">
        <v>67</v>
      </c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</row>
    <row r="92" spans="1:16" ht="13.5" customHeight="1" x14ac:dyDescent="0.2">
      <c r="A92" s="7" t="s">
        <v>28</v>
      </c>
      <c r="B92" s="7" t="s">
        <v>30</v>
      </c>
      <c r="C92" s="58" t="s">
        <v>54</v>
      </c>
      <c r="D92" s="59"/>
      <c r="E92" s="8" t="s">
        <v>55</v>
      </c>
      <c r="F92" s="8" t="s">
        <v>56</v>
      </c>
      <c r="G92" s="60" t="s">
        <v>57</v>
      </c>
      <c r="H92" s="61"/>
      <c r="I92" s="60" t="s">
        <v>58</v>
      </c>
      <c r="J92" s="61"/>
      <c r="K92" s="8" t="s">
        <v>59</v>
      </c>
      <c r="L92" s="60" t="s">
        <v>60</v>
      </c>
      <c r="M92" s="61"/>
      <c r="N92" s="8" t="s">
        <v>61</v>
      </c>
      <c r="O92" s="57"/>
      <c r="P92" s="57"/>
    </row>
    <row r="93" spans="1:16" ht="13.5" customHeight="1" x14ac:dyDescent="0.2">
      <c r="A93" s="9" t="s">
        <v>35</v>
      </c>
      <c r="B93" s="9" t="s">
        <v>37</v>
      </c>
      <c r="C93" s="51" t="s">
        <v>62</v>
      </c>
      <c r="D93" s="52"/>
      <c r="E93" s="10">
        <v>11.688000000000001</v>
      </c>
      <c r="F93" s="11">
        <v>91659</v>
      </c>
      <c r="G93" s="53">
        <v>43546</v>
      </c>
      <c r="H93" s="54"/>
      <c r="I93" s="55">
        <v>2.1049000000000002</v>
      </c>
      <c r="J93" s="56"/>
      <c r="K93" s="12">
        <v>4.4724000000000004</v>
      </c>
      <c r="L93" s="55">
        <v>5</v>
      </c>
      <c r="M93" s="56"/>
      <c r="N93" s="13">
        <v>89.4</v>
      </c>
      <c r="O93" s="57"/>
      <c r="P93" s="57"/>
    </row>
    <row r="94" spans="1:16" ht="13.5" customHeight="1" x14ac:dyDescent="0.2">
      <c r="A94" s="9" t="s">
        <v>40</v>
      </c>
      <c r="B94" s="9" t="s">
        <v>37</v>
      </c>
      <c r="C94" s="51" t="s">
        <v>62</v>
      </c>
      <c r="D94" s="52"/>
      <c r="E94" s="10">
        <v>11.688000000000001</v>
      </c>
      <c r="F94" s="11">
        <v>97813</v>
      </c>
      <c r="G94" s="53">
        <v>39582</v>
      </c>
      <c r="H94" s="54"/>
      <c r="I94" s="55">
        <v>2.4710999999999999</v>
      </c>
      <c r="J94" s="56"/>
      <c r="K94" s="12">
        <v>5.2506000000000004</v>
      </c>
      <c r="L94" s="55">
        <v>5</v>
      </c>
      <c r="M94" s="56"/>
      <c r="N94" s="13">
        <v>105</v>
      </c>
      <c r="O94" s="57"/>
      <c r="P94" s="57"/>
    </row>
    <row r="95" spans="1:16" ht="13.5" customHeight="1" x14ac:dyDescent="0.2">
      <c r="A95" s="9" t="s">
        <v>41</v>
      </c>
      <c r="B95" s="9" t="s">
        <v>37</v>
      </c>
      <c r="C95" s="51" t="s">
        <v>62</v>
      </c>
      <c r="D95" s="52"/>
      <c r="E95" s="10">
        <v>11.683</v>
      </c>
      <c r="F95" s="11">
        <v>90898</v>
      </c>
      <c r="G95" s="53">
        <v>38297</v>
      </c>
      <c r="H95" s="54"/>
      <c r="I95" s="55">
        <v>2.3734999999999999</v>
      </c>
      <c r="J95" s="56"/>
      <c r="K95" s="12">
        <v>5.0431999999999997</v>
      </c>
      <c r="L95" s="55">
        <v>5</v>
      </c>
      <c r="M95" s="56"/>
      <c r="N95" s="13">
        <v>100.9</v>
      </c>
      <c r="O95" s="57"/>
      <c r="P95" s="57"/>
    </row>
    <row r="96" spans="1:16" ht="13.5" customHeight="1" x14ac:dyDescent="0.2">
      <c r="A96" s="9" t="s">
        <v>42</v>
      </c>
      <c r="B96" s="9" t="s">
        <v>37</v>
      </c>
      <c r="C96" s="51" t="s">
        <v>62</v>
      </c>
      <c r="D96" s="52"/>
      <c r="E96" s="10">
        <v>11.689</v>
      </c>
      <c r="F96" s="11">
        <v>89061</v>
      </c>
      <c r="G96" s="53">
        <v>45493</v>
      </c>
      <c r="H96" s="54"/>
      <c r="I96" s="55">
        <v>1.9577</v>
      </c>
      <c r="J96" s="56"/>
      <c r="K96" s="12">
        <v>4.1597</v>
      </c>
      <c r="L96" s="55">
        <v>5</v>
      </c>
      <c r="M96" s="56"/>
      <c r="N96" s="13">
        <v>83.2</v>
      </c>
      <c r="O96" s="57"/>
      <c r="P96" s="57"/>
    </row>
    <row r="97" spans="1:16" ht="13.5" customHeight="1" x14ac:dyDescent="0.2">
      <c r="A97" s="9" t="s">
        <v>44</v>
      </c>
      <c r="B97" s="9" t="s">
        <v>37</v>
      </c>
      <c r="C97" s="51" t="s">
        <v>62</v>
      </c>
      <c r="D97" s="52"/>
      <c r="E97" s="10">
        <v>11.689</v>
      </c>
      <c r="F97" s="11">
        <v>87072</v>
      </c>
      <c r="G97" s="53">
        <v>42199</v>
      </c>
      <c r="H97" s="54"/>
      <c r="I97" s="55">
        <v>2.0634000000000001</v>
      </c>
      <c r="J97" s="56"/>
      <c r="K97" s="12">
        <v>4.3842999999999996</v>
      </c>
      <c r="L97" s="55">
        <v>5</v>
      </c>
      <c r="M97" s="56"/>
      <c r="N97" s="13">
        <v>87.7</v>
      </c>
      <c r="O97" s="57"/>
      <c r="P97" s="57"/>
    </row>
    <row r="98" spans="1:16" ht="13.5" customHeight="1" x14ac:dyDescent="0.2">
      <c r="A98" s="9" t="s">
        <v>45</v>
      </c>
      <c r="B98" s="9" t="s">
        <v>37</v>
      </c>
      <c r="C98" s="51" t="s">
        <v>62</v>
      </c>
      <c r="D98" s="52"/>
      <c r="E98" s="10">
        <v>11.688000000000001</v>
      </c>
      <c r="F98" s="11">
        <v>89772</v>
      </c>
      <c r="G98" s="53">
        <v>39179</v>
      </c>
      <c r="H98" s="54"/>
      <c r="I98" s="55">
        <v>2.2913000000000001</v>
      </c>
      <c r="J98" s="56"/>
      <c r="K98" s="12">
        <v>4.8685999999999998</v>
      </c>
      <c r="L98" s="55">
        <v>5</v>
      </c>
      <c r="M98" s="56"/>
      <c r="N98" s="13">
        <v>97.4</v>
      </c>
      <c r="O98" s="57"/>
      <c r="P98" s="57"/>
    </row>
    <row r="99" spans="1:16" ht="13.5" customHeight="1" x14ac:dyDescent="0.2">
      <c r="A99" s="9" t="s">
        <v>46</v>
      </c>
      <c r="B99" s="9" t="s">
        <v>37</v>
      </c>
      <c r="C99" s="51" t="s">
        <v>62</v>
      </c>
      <c r="D99" s="52"/>
      <c r="E99" s="10">
        <v>11.688000000000001</v>
      </c>
      <c r="F99" s="11">
        <v>78757</v>
      </c>
      <c r="G99" s="53">
        <v>36085</v>
      </c>
      <c r="H99" s="54"/>
      <c r="I99" s="55">
        <v>2.1825999999999999</v>
      </c>
      <c r="J99" s="56"/>
      <c r="K99" s="12">
        <v>4.6375000000000002</v>
      </c>
      <c r="L99" s="55">
        <v>5</v>
      </c>
      <c r="M99" s="56"/>
      <c r="N99" s="13">
        <v>92.8</v>
      </c>
      <c r="O99" s="57"/>
      <c r="P99" s="57"/>
    </row>
    <row r="100" spans="1:16" ht="13.5" customHeight="1" x14ac:dyDescent="0.2">
      <c r="A100" s="9" t="s">
        <v>48</v>
      </c>
      <c r="B100" s="9" t="s">
        <v>37</v>
      </c>
      <c r="C100" s="51" t="s">
        <v>62</v>
      </c>
      <c r="D100" s="52"/>
      <c r="E100" s="10">
        <v>11.683</v>
      </c>
      <c r="F100" s="11">
        <v>75452</v>
      </c>
      <c r="G100" s="53">
        <v>38306</v>
      </c>
      <c r="H100" s="54"/>
      <c r="I100" s="55">
        <v>1.9697</v>
      </c>
      <c r="J100" s="56"/>
      <c r="K100" s="12">
        <v>4.1852</v>
      </c>
      <c r="L100" s="55">
        <v>5</v>
      </c>
      <c r="M100" s="56"/>
      <c r="N100" s="13">
        <v>83.7</v>
      </c>
      <c r="O100" s="57"/>
      <c r="P100" s="57"/>
    </row>
    <row r="101" spans="1:16" ht="13.5" customHeight="1" x14ac:dyDescent="0.2">
      <c r="A101" s="9" t="s">
        <v>49</v>
      </c>
      <c r="B101" s="9" t="s">
        <v>37</v>
      </c>
      <c r="C101" s="51" t="s">
        <v>62</v>
      </c>
      <c r="D101" s="52"/>
      <c r="E101" s="10">
        <v>11.682</v>
      </c>
      <c r="F101" s="11">
        <v>74580</v>
      </c>
      <c r="G101" s="53">
        <v>35025</v>
      </c>
      <c r="H101" s="54"/>
      <c r="I101" s="55">
        <v>2.1293000000000002</v>
      </c>
      <c r="J101" s="56"/>
      <c r="K101" s="12">
        <v>4.5244</v>
      </c>
      <c r="L101" s="55">
        <v>5</v>
      </c>
      <c r="M101" s="56"/>
      <c r="N101" s="13">
        <v>90.5</v>
      </c>
      <c r="O101" s="57"/>
      <c r="P101" s="57"/>
    </row>
    <row r="102" spans="1:16" ht="13.5" customHeight="1" x14ac:dyDescent="0.2">
      <c r="A102" s="9" t="s">
        <v>50</v>
      </c>
      <c r="B102" s="9" t="s">
        <v>37</v>
      </c>
      <c r="C102" s="51" t="s">
        <v>62</v>
      </c>
      <c r="D102" s="52"/>
      <c r="E102" s="10">
        <v>11.728999999999999</v>
      </c>
      <c r="F102" s="11">
        <v>65912</v>
      </c>
      <c r="G102" s="53">
        <v>30891</v>
      </c>
      <c r="H102" s="54"/>
      <c r="I102" s="55">
        <v>2.1337000000000002</v>
      </c>
      <c r="J102" s="56"/>
      <c r="K102" s="12">
        <v>4.5336999999999996</v>
      </c>
      <c r="L102" s="55">
        <v>5</v>
      </c>
      <c r="M102" s="56"/>
      <c r="N102" s="13">
        <v>90.7</v>
      </c>
      <c r="O102" s="57"/>
      <c r="P102" s="57"/>
    </row>
    <row r="103" spans="1:16" ht="13.5" customHeight="1" x14ac:dyDescent="0.2">
      <c r="A103" s="9" t="s">
        <v>52</v>
      </c>
      <c r="B103" s="9" t="s">
        <v>37</v>
      </c>
      <c r="C103" s="51" t="s">
        <v>62</v>
      </c>
      <c r="D103" s="52"/>
      <c r="E103" s="10">
        <v>11.728999999999999</v>
      </c>
      <c r="F103" s="11">
        <v>65216</v>
      </c>
      <c r="G103" s="53">
        <v>31500</v>
      </c>
      <c r="H103" s="54"/>
      <c r="I103" s="55">
        <v>2.0703999999999998</v>
      </c>
      <c r="J103" s="56"/>
      <c r="K103" s="12">
        <v>4.3990999999999998</v>
      </c>
      <c r="L103" s="55">
        <v>5</v>
      </c>
      <c r="M103" s="56"/>
      <c r="N103" s="13">
        <v>88</v>
      </c>
      <c r="O103" s="57"/>
      <c r="P103" s="57"/>
    </row>
    <row r="104" spans="1:16" ht="13.5" customHeight="1" x14ac:dyDescent="0.2">
      <c r="A104" s="9" t="s">
        <v>53</v>
      </c>
      <c r="B104" s="9" t="s">
        <v>37</v>
      </c>
      <c r="C104" s="51" t="s">
        <v>62</v>
      </c>
      <c r="D104" s="52"/>
      <c r="E104" s="10">
        <v>11.723000000000001</v>
      </c>
      <c r="F104" s="11">
        <v>62781</v>
      </c>
      <c r="G104" s="53">
        <v>29028</v>
      </c>
      <c r="H104" s="54"/>
      <c r="I104" s="55">
        <v>2.1627999999999998</v>
      </c>
      <c r="J104" s="56"/>
      <c r="K104" s="12">
        <v>4.5955000000000004</v>
      </c>
      <c r="L104" s="55">
        <v>5</v>
      </c>
      <c r="M104" s="56"/>
      <c r="N104" s="13">
        <v>91.9</v>
      </c>
      <c r="O104" s="57"/>
      <c r="P104" s="57"/>
    </row>
    <row r="105" spans="1:16" ht="17.45" customHeight="1" x14ac:dyDescent="0.25">
      <c r="A105" s="62" t="s">
        <v>68</v>
      </c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</row>
    <row r="106" spans="1:16" ht="13.5" customHeight="1" x14ac:dyDescent="0.2">
      <c r="A106" s="7" t="s">
        <v>28</v>
      </c>
      <c r="B106" s="7" t="s">
        <v>30</v>
      </c>
      <c r="C106" s="58" t="s">
        <v>54</v>
      </c>
      <c r="D106" s="59"/>
      <c r="E106" s="8" t="s">
        <v>55</v>
      </c>
      <c r="F106" s="8" t="s">
        <v>56</v>
      </c>
      <c r="G106" s="60" t="s">
        <v>57</v>
      </c>
      <c r="H106" s="61"/>
      <c r="I106" s="60" t="s">
        <v>58</v>
      </c>
      <c r="J106" s="61"/>
      <c r="K106" s="8" t="s">
        <v>59</v>
      </c>
      <c r="L106" s="60" t="s">
        <v>60</v>
      </c>
      <c r="M106" s="61"/>
      <c r="N106" s="8" t="s">
        <v>61</v>
      </c>
      <c r="O106" s="57"/>
      <c r="P106" s="57"/>
    </row>
    <row r="107" spans="1:16" ht="13.5" customHeight="1" x14ac:dyDescent="0.2">
      <c r="A107" s="9" t="s">
        <v>35</v>
      </c>
      <c r="B107" s="9" t="s">
        <v>37</v>
      </c>
      <c r="C107" s="51" t="s">
        <v>62</v>
      </c>
      <c r="D107" s="52"/>
      <c r="E107" s="10">
        <v>11.750999999999999</v>
      </c>
      <c r="F107" s="11">
        <v>41653</v>
      </c>
      <c r="G107" s="53">
        <v>43546</v>
      </c>
      <c r="H107" s="54"/>
      <c r="I107" s="55">
        <v>0.95650000000000002</v>
      </c>
      <c r="J107" s="56"/>
      <c r="K107" s="12">
        <v>4.0362</v>
      </c>
      <c r="L107" s="55">
        <v>5</v>
      </c>
      <c r="M107" s="56"/>
      <c r="N107" s="13">
        <v>80.7</v>
      </c>
      <c r="O107" s="57"/>
      <c r="P107" s="57"/>
    </row>
    <row r="108" spans="1:16" ht="13.5" customHeight="1" x14ac:dyDescent="0.2">
      <c r="A108" s="9" t="s">
        <v>40</v>
      </c>
      <c r="B108" s="9" t="s">
        <v>37</v>
      </c>
      <c r="C108" s="51" t="s">
        <v>62</v>
      </c>
      <c r="D108" s="52"/>
      <c r="E108" s="10">
        <v>11.750999999999999</v>
      </c>
      <c r="F108" s="11">
        <v>45030</v>
      </c>
      <c r="G108" s="53">
        <v>39582</v>
      </c>
      <c r="H108" s="54"/>
      <c r="I108" s="55">
        <v>1.1375999999999999</v>
      </c>
      <c r="J108" s="56"/>
      <c r="K108" s="12">
        <v>4.8003999999999998</v>
      </c>
      <c r="L108" s="55">
        <v>5</v>
      </c>
      <c r="M108" s="56"/>
      <c r="N108" s="13">
        <v>96</v>
      </c>
      <c r="O108" s="57"/>
      <c r="P108" s="57"/>
    </row>
    <row r="109" spans="1:16" ht="13.5" customHeight="1" x14ac:dyDescent="0.2">
      <c r="A109" s="9" t="s">
        <v>41</v>
      </c>
      <c r="B109" s="9" t="s">
        <v>37</v>
      </c>
      <c r="C109" s="51" t="s">
        <v>62</v>
      </c>
      <c r="D109" s="52"/>
      <c r="E109" s="10">
        <v>11.746</v>
      </c>
      <c r="F109" s="11">
        <v>43845</v>
      </c>
      <c r="G109" s="53">
        <v>38297</v>
      </c>
      <c r="H109" s="54"/>
      <c r="I109" s="55">
        <v>1.1449</v>
      </c>
      <c r="J109" s="56"/>
      <c r="K109" s="12">
        <v>4.8310000000000004</v>
      </c>
      <c r="L109" s="55">
        <v>5</v>
      </c>
      <c r="M109" s="56"/>
      <c r="N109" s="13">
        <v>96.6</v>
      </c>
      <c r="O109" s="57"/>
      <c r="P109" s="57"/>
    </row>
    <row r="110" spans="1:16" ht="13.5" customHeight="1" x14ac:dyDescent="0.2">
      <c r="A110" s="9" t="s">
        <v>42</v>
      </c>
      <c r="B110" s="9" t="s">
        <v>37</v>
      </c>
      <c r="C110" s="51" t="s">
        <v>62</v>
      </c>
      <c r="D110" s="52"/>
      <c r="E110" s="10">
        <v>11.752000000000001</v>
      </c>
      <c r="F110" s="11">
        <v>43817</v>
      </c>
      <c r="G110" s="53">
        <v>45493</v>
      </c>
      <c r="H110" s="54"/>
      <c r="I110" s="55">
        <v>0.96319999999999995</v>
      </c>
      <c r="J110" s="56"/>
      <c r="K110" s="12">
        <v>4.0641999999999996</v>
      </c>
      <c r="L110" s="55">
        <v>5</v>
      </c>
      <c r="M110" s="56"/>
      <c r="N110" s="13">
        <v>81.3</v>
      </c>
      <c r="O110" s="57"/>
      <c r="P110" s="57"/>
    </row>
    <row r="111" spans="1:16" ht="13.5" customHeight="1" x14ac:dyDescent="0.2">
      <c r="A111" s="9" t="s">
        <v>44</v>
      </c>
      <c r="B111" s="9" t="s">
        <v>37</v>
      </c>
      <c r="C111" s="51" t="s">
        <v>62</v>
      </c>
      <c r="D111" s="52"/>
      <c r="E111" s="10">
        <v>11.752000000000001</v>
      </c>
      <c r="F111" s="11">
        <v>41817</v>
      </c>
      <c r="G111" s="53">
        <v>42199</v>
      </c>
      <c r="H111" s="54"/>
      <c r="I111" s="55">
        <v>0.9909</v>
      </c>
      <c r="J111" s="56"/>
      <c r="K111" s="12">
        <v>4.1814</v>
      </c>
      <c r="L111" s="55">
        <v>5</v>
      </c>
      <c r="M111" s="56"/>
      <c r="N111" s="13">
        <v>83.6</v>
      </c>
      <c r="O111" s="57"/>
      <c r="P111" s="57"/>
    </row>
    <row r="112" spans="1:16" ht="13.5" customHeight="1" x14ac:dyDescent="0.2">
      <c r="A112" s="9" t="s">
        <v>45</v>
      </c>
      <c r="B112" s="9" t="s">
        <v>37</v>
      </c>
      <c r="C112" s="51" t="s">
        <v>62</v>
      </c>
      <c r="D112" s="52"/>
      <c r="E112" s="10">
        <v>11.752000000000001</v>
      </c>
      <c r="F112" s="11">
        <v>44679</v>
      </c>
      <c r="G112" s="53">
        <v>39179</v>
      </c>
      <c r="H112" s="54"/>
      <c r="I112" s="55">
        <v>1.1404000000000001</v>
      </c>
      <c r="J112" s="56"/>
      <c r="K112" s="12">
        <v>4.8118999999999996</v>
      </c>
      <c r="L112" s="55">
        <v>5</v>
      </c>
      <c r="M112" s="56"/>
      <c r="N112" s="13">
        <v>96.2</v>
      </c>
      <c r="O112" s="57"/>
      <c r="P112" s="57"/>
    </row>
    <row r="113" spans="1:16" ht="13.5" customHeight="1" x14ac:dyDescent="0.2">
      <c r="A113" s="9" t="s">
        <v>46</v>
      </c>
      <c r="B113" s="9" t="s">
        <v>37</v>
      </c>
      <c r="C113" s="51" t="s">
        <v>62</v>
      </c>
      <c r="D113" s="52"/>
      <c r="E113" s="10">
        <v>11.752000000000001</v>
      </c>
      <c r="F113" s="11">
        <v>40488</v>
      </c>
      <c r="G113" s="53">
        <v>36085</v>
      </c>
      <c r="H113" s="54"/>
      <c r="I113" s="55">
        <v>1.1220000000000001</v>
      </c>
      <c r="J113" s="56"/>
      <c r="K113" s="12">
        <v>4.7346000000000004</v>
      </c>
      <c r="L113" s="55">
        <v>5</v>
      </c>
      <c r="M113" s="56"/>
      <c r="N113" s="13">
        <v>94.7</v>
      </c>
      <c r="O113" s="57"/>
      <c r="P113" s="57"/>
    </row>
    <row r="114" spans="1:16" ht="13.5" customHeight="1" x14ac:dyDescent="0.2">
      <c r="A114" s="9" t="s">
        <v>48</v>
      </c>
      <c r="B114" s="9" t="s">
        <v>37</v>
      </c>
      <c r="C114" s="51" t="s">
        <v>62</v>
      </c>
      <c r="D114" s="52"/>
      <c r="E114" s="10">
        <v>11.752000000000001</v>
      </c>
      <c r="F114" s="11">
        <v>36467</v>
      </c>
      <c r="G114" s="53">
        <v>38306</v>
      </c>
      <c r="H114" s="54"/>
      <c r="I114" s="55">
        <v>0.95199999999999996</v>
      </c>
      <c r="J114" s="56"/>
      <c r="K114" s="12">
        <v>4.0170000000000003</v>
      </c>
      <c r="L114" s="55">
        <v>5</v>
      </c>
      <c r="M114" s="56"/>
      <c r="N114" s="13">
        <v>80.3</v>
      </c>
      <c r="O114" s="57"/>
      <c r="P114" s="57"/>
    </row>
    <row r="115" spans="1:16" ht="13.5" customHeight="1" x14ac:dyDescent="0.2">
      <c r="A115" s="9" t="s">
        <v>49</v>
      </c>
      <c r="B115" s="9" t="s">
        <v>37</v>
      </c>
      <c r="C115" s="51" t="s">
        <v>62</v>
      </c>
      <c r="D115" s="52"/>
      <c r="E115" s="10">
        <v>11.746</v>
      </c>
      <c r="F115" s="11">
        <v>38137</v>
      </c>
      <c r="G115" s="53">
        <v>35025</v>
      </c>
      <c r="H115" s="54"/>
      <c r="I115" s="55">
        <v>1.0888</v>
      </c>
      <c r="J115" s="56"/>
      <c r="K115" s="12">
        <v>4.5945</v>
      </c>
      <c r="L115" s="55">
        <v>5</v>
      </c>
      <c r="M115" s="56"/>
      <c r="N115" s="13">
        <v>91.9</v>
      </c>
      <c r="O115" s="57"/>
      <c r="P115" s="57"/>
    </row>
    <row r="116" spans="1:16" ht="13.5" customHeight="1" x14ac:dyDescent="0.2">
      <c r="A116" s="9" t="s">
        <v>50</v>
      </c>
      <c r="B116" s="9" t="s">
        <v>37</v>
      </c>
      <c r="C116" s="51" t="s">
        <v>62</v>
      </c>
      <c r="D116" s="52"/>
      <c r="E116" s="10">
        <v>11.792</v>
      </c>
      <c r="F116" s="11">
        <v>37045</v>
      </c>
      <c r="G116" s="53">
        <v>30891</v>
      </c>
      <c r="H116" s="54"/>
      <c r="I116" s="55">
        <v>1.1992</v>
      </c>
      <c r="J116" s="56"/>
      <c r="K116" s="12">
        <v>5.0602999999999998</v>
      </c>
      <c r="L116" s="55">
        <v>5</v>
      </c>
      <c r="M116" s="56"/>
      <c r="N116" s="13">
        <v>101.2</v>
      </c>
      <c r="O116" s="57"/>
      <c r="P116" s="57"/>
    </row>
    <row r="117" spans="1:16" ht="13.5" customHeight="1" x14ac:dyDescent="0.2">
      <c r="A117" s="9" t="s">
        <v>52</v>
      </c>
      <c r="B117" s="9" t="s">
        <v>37</v>
      </c>
      <c r="C117" s="51" t="s">
        <v>62</v>
      </c>
      <c r="D117" s="52"/>
      <c r="E117" s="10">
        <v>11.792999999999999</v>
      </c>
      <c r="F117" s="11">
        <v>32505</v>
      </c>
      <c r="G117" s="53">
        <v>31500</v>
      </c>
      <c r="H117" s="54"/>
      <c r="I117" s="55">
        <v>1.0319</v>
      </c>
      <c r="J117" s="56"/>
      <c r="K117" s="12">
        <v>4.3541999999999996</v>
      </c>
      <c r="L117" s="55">
        <v>5</v>
      </c>
      <c r="M117" s="56"/>
      <c r="N117" s="13">
        <v>87.1</v>
      </c>
      <c r="O117" s="57"/>
      <c r="P117" s="57"/>
    </row>
    <row r="118" spans="1:16" ht="13.5" customHeight="1" x14ac:dyDescent="0.2">
      <c r="A118" s="9" t="s">
        <v>53</v>
      </c>
      <c r="B118" s="9" t="s">
        <v>37</v>
      </c>
      <c r="C118" s="51" t="s">
        <v>62</v>
      </c>
      <c r="D118" s="52"/>
      <c r="E118" s="10">
        <v>11.792999999999999</v>
      </c>
      <c r="F118" s="11">
        <v>32657</v>
      </c>
      <c r="G118" s="53">
        <v>29028</v>
      </c>
      <c r="H118" s="54"/>
      <c r="I118" s="55">
        <v>1.125</v>
      </c>
      <c r="J118" s="56"/>
      <c r="K118" s="12">
        <v>4.7470999999999997</v>
      </c>
      <c r="L118" s="55">
        <v>5</v>
      </c>
      <c r="M118" s="56"/>
      <c r="N118" s="13">
        <v>94.9</v>
      </c>
      <c r="O118" s="57"/>
      <c r="P118" s="57"/>
    </row>
    <row r="119" spans="1:16" ht="17.45" customHeight="1" x14ac:dyDescent="0.25">
      <c r="A119" s="62" t="s">
        <v>69</v>
      </c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</row>
    <row r="120" spans="1:16" ht="13.5" customHeight="1" x14ac:dyDescent="0.2">
      <c r="A120" s="7" t="s">
        <v>28</v>
      </c>
      <c r="B120" s="7" t="s">
        <v>30</v>
      </c>
      <c r="C120" s="58" t="s">
        <v>54</v>
      </c>
      <c r="D120" s="59"/>
      <c r="E120" s="8" t="s">
        <v>55</v>
      </c>
      <c r="F120" s="8" t="s">
        <v>56</v>
      </c>
      <c r="G120" s="60" t="s">
        <v>57</v>
      </c>
      <c r="H120" s="61"/>
      <c r="I120" s="60" t="s">
        <v>58</v>
      </c>
      <c r="J120" s="61"/>
      <c r="K120" s="8" t="s">
        <v>59</v>
      </c>
      <c r="L120" s="60" t="s">
        <v>60</v>
      </c>
      <c r="M120" s="61"/>
      <c r="N120" s="8" t="s">
        <v>61</v>
      </c>
      <c r="O120" s="57"/>
      <c r="P120" s="57"/>
    </row>
    <row r="121" spans="1:16" ht="13.5" customHeight="1" x14ac:dyDescent="0.2">
      <c r="A121" s="9" t="s">
        <v>35</v>
      </c>
      <c r="B121" s="9" t="s">
        <v>37</v>
      </c>
      <c r="C121" s="51" t="s">
        <v>62</v>
      </c>
      <c r="D121" s="52"/>
      <c r="E121" s="10">
        <v>13.064</v>
      </c>
      <c r="F121" s="11">
        <v>90571</v>
      </c>
      <c r="G121" s="53">
        <v>43546</v>
      </c>
      <c r="H121" s="54"/>
      <c r="I121" s="55">
        <v>2.0798999999999999</v>
      </c>
      <c r="J121" s="56"/>
      <c r="K121" s="12">
        <v>4.0495000000000001</v>
      </c>
      <c r="L121" s="55">
        <v>5</v>
      </c>
      <c r="M121" s="56"/>
      <c r="N121" s="13">
        <v>81</v>
      </c>
      <c r="O121" s="57"/>
      <c r="P121" s="57"/>
    </row>
    <row r="122" spans="1:16" ht="13.5" customHeight="1" x14ac:dyDescent="0.2">
      <c r="A122" s="9" t="s">
        <v>40</v>
      </c>
      <c r="B122" s="9" t="s">
        <v>37</v>
      </c>
      <c r="C122" s="51" t="s">
        <v>62</v>
      </c>
      <c r="D122" s="52"/>
      <c r="E122" s="10">
        <v>13.064</v>
      </c>
      <c r="F122" s="11">
        <v>96893</v>
      </c>
      <c r="G122" s="53">
        <v>39582</v>
      </c>
      <c r="H122" s="54"/>
      <c r="I122" s="55">
        <v>2.4479000000000002</v>
      </c>
      <c r="J122" s="56"/>
      <c r="K122" s="12">
        <v>4.766</v>
      </c>
      <c r="L122" s="55">
        <v>5</v>
      </c>
      <c r="M122" s="56"/>
      <c r="N122" s="13">
        <v>95.3</v>
      </c>
      <c r="O122" s="57"/>
      <c r="P122" s="57"/>
    </row>
    <row r="123" spans="1:16" ht="13.5" customHeight="1" x14ac:dyDescent="0.2">
      <c r="A123" s="9" t="s">
        <v>41</v>
      </c>
      <c r="B123" s="9" t="s">
        <v>37</v>
      </c>
      <c r="C123" s="51" t="s">
        <v>62</v>
      </c>
      <c r="D123" s="52"/>
      <c r="E123" s="10">
        <v>13.055999999999999</v>
      </c>
      <c r="F123" s="11">
        <v>83938</v>
      </c>
      <c r="G123" s="53">
        <v>38297</v>
      </c>
      <c r="H123" s="54"/>
      <c r="I123" s="55">
        <v>2.1918000000000002</v>
      </c>
      <c r="J123" s="56"/>
      <c r="K123" s="12">
        <v>4.2674000000000003</v>
      </c>
      <c r="L123" s="55">
        <v>5</v>
      </c>
      <c r="M123" s="56"/>
      <c r="N123" s="13">
        <v>85.3</v>
      </c>
      <c r="O123" s="57"/>
      <c r="P123" s="57"/>
    </row>
    <row r="124" spans="1:16" ht="13.5" customHeight="1" x14ac:dyDescent="0.2">
      <c r="A124" s="9" t="s">
        <v>42</v>
      </c>
      <c r="B124" s="9" t="s">
        <v>37</v>
      </c>
      <c r="C124" s="51" t="s">
        <v>62</v>
      </c>
      <c r="D124" s="52"/>
      <c r="E124" s="10">
        <v>13.064</v>
      </c>
      <c r="F124" s="11">
        <v>94892</v>
      </c>
      <c r="G124" s="53">
        <v>45493</v>
      </c>
      <c r="H124" s="54"/>
      <c r="I124" s="55">
        <v>2.0859000000000001</v>
      </c>
      <c r="J124" s="56"/>
      <c r="K124" s="12">
        <v>4.0610999999999997</v>
      </c>
      <c r="L124" s="55">
        <v>5</v>
      </c>
      <c r="M124" s="56"/>
      <c r="N124" s="13">
        <v>81.2</v>
      </c>
      <c r="O124" s="57"/>
      <c r="P124" s="57"/>
    </row>
    <row r="125" spans="1:16" ht="13.5" customHeight="1" x14ac:dyDescent="0.2">
      <c r="A125" s="9" t="s">
        <v>44</v>
      </c>
      <c r="B125" s="9" t="s">
        <v>37</v>
      </c>
      <c r="C125" s="51" t="s">
        <v>62</v>
      </c>
      <c r="D125" s="52"/>
      <c r="E125" s="10">
        <v>13.063000000000001</v>
      </c>
      <c r="F125" s="11">
        <v>88799</v>
      </c>
      <c r="G125" s="53">
        <v>42199</v>
      </c>
      <c r="H125" s="54"/>
      <c r="I125" s="55">
        <v>2.1042999999999998</v>
      </c>
      <c r="J125" s="56"/>
      <c r="K125" s="12">
        <v>4.0971000000000002</v>
      </c>
      <c r="L125" s="55">
        <v>5</v>
      </c>
      <c r="M125" s="56"/>
      <c r="N125" s="13">
        <v>81.900000000000006</v>
      </c>
      <c r="O125" s="57"/>
      <c r="P125" s="57"/>
    </row>
    <row r="126" spans="1:16" ht="13.5" customHeight="1" x14ac:dyDescent="0.2">
      <c r="A126" s="9" t="s">
        <v>45</v>
      </c>
      <c r="B126" s="9" t="s">
        <v>37</v>
      </c>
      <c r="C126" s="51" t="s">
        <v>62</v>
      </c>
      <c r="D126" s="52"/>
      <c r="E126" s="10">
        <v>13.063000000000001</v>
      </c>
      <c r="F126" s="11">
        <v>90693</v>
      </c>
      <c r="G126" s="53">
        <v>39179</v>
      </c>
      <c r="H126" s="54"/>
      <c r="I126" s="55">
        <v>2.3148</v>
      </c>
      <c r="J126" s="56"/>
      <c r="K126" s="12">
        <v>4.5068999999999999</v>
      </c>
      <c r="L126" s="55">
        <v>5</v>
      </c>
      <c r="M126" s="56"/>
      <c r="N126" s="13">
        <v>90.1</v>
      </c>
      <c r="O126" s="57"/>
      <c r="P126" s="57"/>
    </row>
    <row r="127" spans="1:16" ht="13.5" customHeight="1" x14ac:dyDescent="0.2">
      <c r="A127" s="9" t="s">
        <v>46</v>
      </c>
      <c r="B127" s="9" t="s">
        <v>37</v>
      </c>
      <c r="C127" s="51" t="s">
        <v>62</v>
      </c>
      <c r="D127" s="52"/>
      <c r="E127" s="10">
        <v>13.064</v>
      </c>
      <c r="F127" s="11">
        <v>95196</v>
      </c>
      <c r="G127" s="53">
        <v>36085</v>
      </c>
      <c r="H127" s="54"/>
      <c r="I127" s="55">
        <v>2.6381000000000001</v>
      </c>
      <c r="J127" s="56"/>
      <c r="K127" s="12">
        <v>5.1364000000000001</v>
      </c>
      <c r="L127" s="55">
        <v>5</v>
      </c>
      <c r="M127" s="56"/>
      <c r="N127" s="13">
        <v>102.7</v>
      </c>
      <c r="O127" s="57"/>
      <c r="P127" s="57"/>
    </row>
    <row r="128" spans="1:16" ht="13.5" customHeight="1" x14ac:dyDescent="0.2">
      <c r="A128" s="9" t="s">
        <v>48</v>
      </c>
      <c r="B128" s="9" t="s">
        <v>37</v>
      </c>
      <c r="C128" s="51" t="s">
        <v>62</v>
      </c>
      <c r="D128" s="52"/>
      <c r="E128" s="10">
        <v>13.055999999999999</v>
      </c>
      <c r="F128" s="11">
        <v>89681</v>
      </c>
      <c r="G128" s="53">
        <v>38306</v>
      </c>
      <c r="H128" s="54"/>
      <c r="I128" s="55">
        <v>2.3412000000000002</v>
      </c>
      <c r="J128" s="56"/>
      <c r="K128" s="12">
        <v>4.5582000000000003</v>
      </c>
      <c r="L128" s="55">
        <v>5</v>
      </c>
      <c r="M128" s="56"/>
      <c r="N128" s="13">
        <v>91.2</v>
      </c>
      <c r="O128" s="57"/>
      <c r="P128" s="57"/>
    </row>
    <row r="129" spans="1:16" ht="13.5" customHeight="1" x14ac:dyDescent="0.2">
      <c r="A129" s="9" t="s">
        <v>49</v>
      </c>
      <c r="B129" s="9" t="s">
        <v>37</v>
      </c>
      <c r="C129" s="51" t="s">
        <v>62</v>
      </c>
      <c r="D129" s="52"/>
      <c r="E129" s="10">
        <v>13.055999999999999</v>
      </c>
      <c r="F129" s="11">
        <v>92585</v>
      </c>
      <c r="G129" s="53">
        <v>35025</v>
      </c>
      <c r="H129" s="54"/>
      <c r="I129" s="55">
        <v>2.6434000000000002</v>
      </c>
      <c r="J129" s="56"/>
      <c r="K129" s="12">
        <v>5.1466000000000003</v>
      </c>
      <c r="L129" s="55">
        <v>5</v>
      </c>
      <c r="M129" s="56"/>
      <c r="N129" s="13">
        <v>102.9</v>
      </c>
      <c r="O129" s="57"/>
      <c r="P129" s="57"/>
    </row>
    <row r="130" spans="1:16" ht="13.5" customHeight="1" x14ac:dyDescent="0.2">
      <c r="A130" s="9" t="s">
        <v>50</v>
      </c>
      <c r="B130" s="9" t="s">
        <v>37</v>
      </c>
      <c r="C130" s="51" t="s">
        <v>62</v>
      </c>
      <c r="D130" s="52"/>
      <c r="E130" s="10">
        <v>13.103</v>
      </c>
      <c r="F130" s="11">
        <v>92183</v>
      </c>
      <c r="G130" s="53">
        <v>30891</v>
      </c>
      <c r="H130" s="54"/>
      <c r="I130" s="55">
        <v>2.9842</v>
      </c>
      <c r="J130" s="56"/>
      <c r="K130" s="12">
        <v>5.8102</v>
      </c>
      <c r="L130" s="55">
        <v>5</v>
      </c>
      <c r="M130" s="56"/>
      <c r="N130" s="13">
        <v>116.2</v>
      </c>
      <c r="O130" s="57"/>
      <c r="P130" s="57"/>
    </row>
    <row r="131" spans="1:16" ht="13.5" customHeight="1" x14ac:dyDescent="0.2">
      <c r="A131" s="9" t="s">
        <v>52</v>
      </c>
      <c r="B131" s="9" t="s">
        <v>37</v>
      </c>
      <c r="C131" s="51" t="s">
        <v>62</v>
      </c>
      <c r="D131" s="52"/>
      <c r="E131" s="10">
        <v>13.103999999999999</v>
      </c>
      <c r="F131" s="11">
        <v>85952</v>
      </c>
      <c r="G131" s="53">
        <v>31500</v>
      </c>
      <c r="H131" s="54"/>
      <c r="I131" s="55">
        <v>2.7286000000000001</v>
      </c>
      <c r="J131" s="56"/>
      <c r="K131" s="12">
        <v>5.3125999999999998</v>
      </c>
      <c r="L131" s="55">
        <v>5</v>
      </c>
      <c r="M131" s="56"/>
      <c r="N131" s="13">
        <v>106.3</v>
      </c>
      <c r="O131" s="57"/>
      <c r="P131" s="57"/>
    </row>
    <row r="132" spans="1:16" ht="13.5" customHeight="1" x14ac:dyDescent="0.2">
      <c r="A132" s="9" t="s">
        <v>53</v>
      </c>
      <c r="B132" s="9" t="s">
        <v>37</v>
      </c>
      <c r="C132" s="51" t="s">
        <v>62</v>
      </c>
      <c r="D132" s="52"/>
      <c r="E132" s="10">
        <v>13.103999999999999</v>
      </c>
      <c r="F132" s="11">
        <v>84585</v>
      </c>
      <c r="G132" s="53">
        <v>29028</v>
      </c>
      <c r="H132" s="54"/>
      <c r="I132" s="55">
        <v>2.9138999999999999</v>
      </c>
      <c r="J132" s="56"/>
      <c r="K132" s="12">
        <v>5.6733000000000002</v>
      </c>
      <c r="L132" s="55">
        <v>5</v>
      </c>
      <c r="M132" s="56"/>
      <c r="N132" s="13">
        <v>113.5</v>
      </c>
      <c r="O132" s="57"/>
      <c r="P132" s="57"/>
    </row>
    <row r="133" spans="1:16" ht="17.45" customHeight="1" x14ac:dyDescent="0.25">
      <c r="A133" s="62" t="s">
        <v>70</v>
      </c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</row>
    <row r="134" spans="1:16" ht="13.5" customHeight="1" x14ac:dyDescent="0.2">
      <c r="A134" s="7" t="s">
        <v>28</v>
      </c>
      <c r="B134" s="7" t="s">
        <v>30</v>
      </c>
      <c r="C134" s="58" t="s">
        <v>54</v>
      </c>
      <c r="D134" s="59"/>
      <c r="E134" s="8" t="s">
        <v>55</v>
      </c>
      <c r="F134" s="8" t="s">
        <v>56</v>
      </c>
      <c r="G134" s="60" t="s">
        <v>57</v>
      </c>
      <c r="H134" s="61"/>
      <c r="I134" s="60" t="s">
        <v>58</v>
      </c>
      <c r="J134" s="61"/>
      <c r="K134" s="8" t="s">
        <v>59</v>
      </c>
      <c r="L134" s="60" t="s">
        <v>60</v>
      </c>
      <c r="M134" s="61"/>
      <c r="N134" s="8" t="s">
        <v>61</v>
      </c>
      <c r="O134" s="57"/>
      <c r="P134" s="57"/>
    </row>
    <row r="135" spans="1:16" ht="13.5" customHeight="1" x14ac:dyDescent="0.2">
      <c r="A135" s="9" t="s">
        <v>35</v>
      </c>
      <c r="B135" s="9" t="s">
        <v>37</v>
      </c>
      <c r="C135" s="51" t="s">
        <v>62</v>
      </c>
      <c r="D135" s="52"/>
      <c r="E135" s="10">
        <v>13.09</v>
      </c>
      <c r="F135" s="11">
        <v>153263</v>
      </c>
      <c r="G135" s="53">
        <v>43546</v>
      </c>
      <c r="H135" s="54"/>
      <c r="I135" s="55">
        <v>3.5196000000000001</v>
      </c>
      <c r="J135" s="56"/>
      <c r="K135" s="12">
        <v>3.8437999999999999</v>
      </c>
      <c r="L135" s="55">
        <v>5</v>
      </c>
      <c r="M135" s="56"/>
      <c r="N135" s="13">
        <v>76.900000000000006</v>
      </c>
      <c r="O135" s="57"/>
      <c r="P135" s="57"/>
    </row>
    <row r="136" spans="1:16" ht="13.5" customHeight="1" x14ac:dyDescent="0.2">
      <c r="A136" s="9" t="s">
        <v>40</v>
      </c>
      <c r="B136" s="9" t="s">
        <v>37</v>
      </c>
      <c r="C136" s="51" t="s">
        <v>62</v>
      </c>
      <c r="D136" s="52"/>
      <c r="E136" s="10">
        <v>13.09</v>
      </c>
      <c r="F136" s="11">
        <v>172615</v>
      </c>
      <c r="G136" s="53">
        <v>39582</v>
      </c>
      <c r="H136" s="54"/>
      <c r="I136" s="55">
        <v>4.3609</v>
      </c>
      <c r="J136" s="56"/>
      <c r="K136" s="12">
        <v>4.7626999999999997</v>
      </c>
      <c r="L136" s="55">
        <v>5</v>
      </c>
      <c r="M136" s="56"/>
      <c r="N136" s="13">
        <v>95.3</v>
      </c>
      <c r="O136" s="57"/>
      <c r="P136" s="57"/>
    </row>
    <row r="137" spans="1:16" ht="13.5" customHeight="1" x14ac:dyDescent="0.2">
      <c r="A137" s="9" t="s">
        <v>41</v>
      </c>
      <c r="B137" s="9" t="s">
        <v>37</v>
      </c>
      <c r="C137" s="51" t="s">
        <v>62</v>
      </c>
      <c r="D137" s="52"/>
      <c r="E137" s="10">
        <v>13.089</v>
      </c>
      <c r="F137" s="11">
        <v>161578</v>
      </c>
      <c r="G137" s="53">
        <v>38297</v>
      </c>
      <c r="H137" s="54"/>
      <c r="I137" s="55">
        <v>4.2191000000000001</v>
      </c>
      <c r="J137" s="56"/>
      <c r="K137" s="12">
        <v>4.6078000000000001</v>
      </c>
      <c r="L137" s="55">
        <v>5</v>
      </c>
      <c r="M137" s="56"/>
      <c r="N137" s="13">
        <v>92.2</v>
      </c>
      <c r="O137" s="57"/>
      <c r="P137" s="57"/>
    </row>
    <row r="138" spans="1:16" ht="13.5" customHeight="1" x14ac:dyDescent="0.2">
      <c r="A138" s="9" t="s">
        <v>42</v>
      </c>
      <c r="B138" s="9" t="s">
        <v>37</v>
      </c>
      <c r="C138" s="51" t="s">
        <v>62</v>
      </c>
      <c r="D138" s="52"/>
      <c r="E138" s="10">
        <v>13.09</v>
      </c>
      <c r="F138" s="11">
        <v>162192</v>
      </c>
      <c r="G138" s="53">
        <v>45493</v>
      </c>
      <c r="H138" s="54"/>
      <c r="I138" s="55">
        <v>3.5651999999999999</v>
      </c>
      <c r="J138" s="56"/>
      <c r="K138" s="12">
        <v>3.8936999999999999</v>
      </c>
      <c r="L138" s="55">
        <v>5</v>
      </c>
      <c r="M138" s="56"/>
      <c r="N138" s="13">
        <v>77.900000000000006</v>
      </c>
      <c r="O138" s="57"/>
      <c r="P138" s="57"/>
    </row>
    <row r="139" spans="1:16" ht="13.5" customHeight="1" x14ac:dyDescent="0.2">
      <c r="A139" s="9" t="s">
        <v>44</v>
      </c>
      <c r="B139" s="9" t="s">
        <v>37</v>
      </c>
      <c r="C139" s="51" t="s">
        <v>62</v>
      </c>
      <c r="D139" s="52"/>
      <c r="E139" s="10">
        <v>13.089</v>
      </c>
      <c r="F139" s="11">
        <v>153616</v>
      </c>
      <c r="G139" s="53">
        <v>42199</v>
      </c>
      <c r="H139" s="54"/>
      <c r="I139" s="55">
        <v>3.6402999999999999</v>
      </c>
      <c r="J139" s="56"/>
      <c r="K139" s="12">
        <v>3.9756999999999998</v>
      </c>
      <c r="L139" s="55">
        <v>5</v>
      </c>
      <c r="M139" s="56"/>
      <c r="N139" s="13">
        <v>79.5</v>
      </c>
      <c r="O139" s="57"/>
      <c r="P139" s="57"/>
    </row>
    <row r="140" spans="1:16" ht="13.5" customHeight="1" x14ac:dyDescent="0.2">
      <c r="A140" s="9" t="s">
        <v>45</v>
      </c>
      <c r="B140" s="9" t="s">
        <v>37</v>
      </c>
      <c r="C140" s="51" t="s">
        <v>62</v>
      </c>
      <c r="D140" s="52"/>
      <c r="E140" s="10">
        <v>13.089</v>
      </c>
      <c r="F140" s="11">
        <v>184006</v>
      </c>
      <c r="G140" s="53">
        <v>39179</v>
      </c>
      <c r="H140" s="54"/>
      <c r="I140" s="55">
        <v>4.6965000000000003</v>
      </c>
      <c r="J140" s="56"/>
      <c r="K140" s="12">
        <v>5.1292</v>
      </c>
      <c r="L140" s="55">
        <v>5</v>
      </c>
      <c r="M140" s="56"/>
      <c r="N140" s="13">
        <v>102.6</v>
      </c>
      <c r="O140" s="57"/>
      <c r="P140" s="57"/>
    </row>
    <row r="141" spans="1:16" ht="13.5" customHeight="1" x14ac:dyDescent="0.2">
      <c r="A141" s="9" t="s">
        <v>46</v>
      </c>
      <c r="B141" s="9" t="s">
        <v>37</v>
      </c>
      <c r="C141" s="51" t="s">
        <v>62</v>
      </c>
      <c r="D141" s="52"/>
      <c r="E141" s="10">
        <v>13.09</v>
      </c>
      <c r="F141" s="11">
        <v>158957</v>
      </c>
      <c r="G141" s="53">
        <v>36085</v>
      </c>
      <c r="H141" s="54"/>
      <c r="I141" s="55">
        <v>4.4051</v>
      </c>
      <c r="J141" s="56"/>
      <c r="K141" s="12">
        <v>4.8109000000000002</v>
      </c>
      <c r="L141" s="55">
        <v>5</v>
      </c>
      <c r="M141" s="56"/>
      <c r="N141" s="13">
        <v>96.2</v>
      </c>
      <c r="O141" s="57"/>
      <c r="P141" s="57"/>
    </row>
    <row r="142" spans="1:16" ht="13.5" customHeight="1" x14ac:dyDescent="0.2">
      <c r="A142" s="9" t="s">
        <v>48</v>
      </c>
      <c r="B142" s="9" t="s">
        <v>37</v>
      </c>
      <c r="C142" s="51" t="s">
        <v>62</v>
      </c>
      <c r="D142" s="52"/>
      <c r="E142" s="10">
        <v>13.09</v>
      </c>
      <c r="F142" s="11">
        <v>133410</v>
      </c>
      <c r="G142" s="53">
        <v>38306</v>
      </c>
      <c r="H142" s="54"/>
      <c r="I142" s="55">
        <v>3.4826999999999999</v>
      </c>
      <c r="J142" s="56"/>
      <c r="K142" s="12">
        <v>3.8035999999999999</v>
      </c>
      <c r="L142" s="55">
        <v>5</v>
      </c>
      <c r="M142" s="56"/>
      <c r="N142" s="13">
        <v>76.099999999999994</v>
      </c>
      <c r="O142" s="57"/>
      <c r="P142" s="57"/>
    </row>
    <row r="143" spans="1:16" ht="13.5" customHeight="1" x14ac:dyDescent="0.2">
      <c r="A143" s="9" t="s">
        <v>49</v>
      </c>
      <c r="B143" s="9" t="s">
        <v>37</v>
      </c>
      <c r="C143" s="51" t="s">
        <v>62</v>
      </c>
      <c r="D143" s="52"/>
      <c r="E143" s="10">
        <v>13.082000000000001</v>
      </c>
      <c r="F143" s="11">
        <v>152070</v>
      </c>
      <c r="G143" s="53">
        <v>35025</v>
      </c>
      <c r="H143" s="54"/>
      <c r="I143" s="55">
        <v>4.3418000000000001</v>
      </c>
      <c r="J143" s="56"/>
      <c r="K143" s="12">
        <v>4.7416999999999998</v>
      </c>
      <c r="L143" s="55">
        <v>5</v>
      </c>
      <c r="M143" s="56"/>
      <c r="N143" s="13">
        <v>94.8</v>
      </c>
      <c r="O143" s="57"/>
      <c r="P143" s="57"/>
    </row>
    <row r="144" spans="1:16" ht="13.5" customHeight="1" x14ac:dyDescent="0.2">
      <c r="A144" s="9" t="s">
        <v>50</v>
      </c>
      <c r="B144" s="9" t="s">
        <v>37</v>
      </c>
      <c r="C144" s="51" t="s">
        <v>62</v>
      </c>
      <c r="D144" s="52"/>
      <c r="E144" s="10">
        <v>13.129</v>
      </c>
      <c r="F144" s="11">
        <v>146368</v>
      </c>
      <c r="G144" s="53">
        <v>30891</v>
      </c>
      <c r="H144" s="54"/>
      <c r="I144" s="55">
        <v>4.7382999999999997</v>
      </c>
      <c r="J144" s="56"/>
      <c r="K144" s="12">
        <v>5.1748000000000003</v>
      </c>
      <c r="L144" s="55">
        <v>5</v>
      </c>
      <c r="M144" s="56"/>
      <c r="N144" s="13">
        <v>103.5</v>
      </c>
      <c r="O144" s="57"/>
      <c r="P144" s="57"/>
    </row>
    <row r="145" spans="1:16" ht="13.5" customHeight="1" x14ac:dyDescent="0.2">
      <c r="A145" s="9" t="s">
        <v>52</v>
      </c>
      <c r="B145" s="9" t="s">
        <v>37</v>
      </c>
      <c r="C145" s="51" t="s">
        <v>62</v>
      </c>
      <c r="D145" s="52"/>
      <c r="E145" s="10">
        <v>13.129</v>
      </c>
      <c r="F145" s="11">
        <v>141366</v>
      </c>
      <c r="G145" s="53">
        <v>31500</v>
      </c>
      <c r="H145" s="54"/>
      <c r="I145" s="55">
        <v>4.4878</v>
      </c>
      <c r="J145" s="56"/>
      <c r="K145" s="12">
        <v>4.9012000000000002</v>
      </c>
      <c r="L145" s="55">
        <v>5</v>
      </c>
      <c r="M145" s="56"/>
      <c r="N145" s="13">
        <v>98</v>
      </c>
      <c r="O145" s="57"/>
      <c r="P145" s="57"/>
    </row>
    <row r="146" spans="1:16" ht="13.5" customHeight="1" x14ac:dyDescent="0.2">
      <c r="A146" s="9" t="s">
        <v>53</v>
      </c>
      <c r="B146" s="9" t="s">
        <v>37</v>
      </c>
      <c r="C146" s="51" t="s">
        <v>62</v>
      </c>
      <c r="D146" s="52"/>
      <c r="E146" s="10">
        <v>13.129</v>
      </c>
      <c r="F146" s="11">
        <v>125981</v>
      </c>
      <c r="G146" s="53">
        <v>29028</v>
      </c>
      <c r="H146" s="54"/>
      <c r="I146" s="55">
        <v>4.34</v>
      </c>
      <c r="J146" s="56"/>
      <c r="K146" s="12">
        <v>4.7397999999999998</v>
      </c>
      <c r="L146" s="55">
        <v>5</v>
      </c>
      <c r="M146" s="56"/>
      <c r="N146" s="13">
        <v>94.8</v>
      </c>
      <c r="O146" s="57"/>
      <c r="P146" s="57"/>
    </row>
    <row r="147" spans="1:16" ht="17.45" customHeight="1" x14ac:dyDescent="0.25">
      <c r="A147" s="62" t="s">
        <v>71</v>
      </c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</row>
    <row r="148" spans="1:16" ht="13.5" customHeight="1" x14ac:dyDescent="0.2">
      <c r="A148" s="7" t="s">
        <v>28</v>
      </c>
      <c r="B148" s="7" t="s">
        <v>30</v>
      </c>
      <c r="C148" s="58" t="s">
        <v>54</v>
      </c>
      <c r="D148" s="59"/>
      <c r="E148" s="8" t="s">
        <v>55</v>
      </c>
      <c r="F148" s="8" t="s">
        <v>56</v>
      </c>
      <c r="G148" s="60" t="s">
        <v>57</v>
      </c>
      <c r="H148" s="61"/>
      <c r="I148" s="60" t="s">
        <v>58</v>
      </c>
      <c r="J148" s="61"/>
      <c r="K148" s="8" t="s">
        <v>59</v>
      </c>
      <c r="L148" s="60" t="s">
        <v>60</v>
      </c>
      <c r="M148" s="61"/>
      <c r="N148" s="8" t="s">
        <v>61</v>
      </c>
      <c r="O148" s="57"/>
      <c r="P148" s="57"/>
    </row>
    <row r="149" spans="1:16" ht="13.5" customHeight="1" x14ac:dyDescent="0.2">
      <c r="A149" s="9" t="s">
        <v>35</v>
      </c>
      <c r="B149" s="9" t="s">
        <v>37</v>
      </c>
      <c r="C149" s="51" t="s">
        <v>62</v>
      </c>
      <c r="D149" s="52"/>
      <c r="E149" s="10">
        <v>14.292999999999999</v>
      </c>
      <c r="F149" s="11">
        <v>14058</v>
      </c>
      <c r="G149" s="53">
        <v>43546</v>
      </c>
      <c r="H149" s="54"/>
      <c r="I149" s="55">
        <v>0.32279999999999998</v>
      </c>
      <c r="J149" s="56"/>
      <c r="K149" s="12">
        <v>0.82879999999999998</v>
      </c>
      <c r="L149" s="55">
        <v>1</v>
      </c>
      <c r="M149" s="56"/>
      <c r="N149" s="13">
        <v>82.9</v>
      </c>
      <c r="O149" s="57"/>
      <c r="P149" s="57"/>
    </row>
    <row r="150" spans="1:16" ht="13.5" customHeight="1" x14ac:dyDescent="0.2">
      <c r="A150" s="9" t="s">
        <v>40</v>
      </c>
      <c r="B150" s="9" t="s">
        <v>37</v>
      </c>
      <c r="C150" s="51" t="s">
        <v>62</v>
      </c>
      <c r="D150" s="52"/>
      <c r="E150" s="10">
        <v>14.292999999999999</v>
      </c>
      <c r="F150" s="11">
        <v>13553</v>
      </c>
      <c r="G150" s="53">
        <v>39582</v>
      </c>
      <c r="H150" s="54"/>
      <c r="I150" s="55">
        <v>0.34239999999999998</v>
      </c>
      <c r="J150" s="56"/>
      <c r="K150" s="12">
        <v>0.87909999999999999</v>
      </c>
      <c r="L150" s="55">
        <v>1</v>
      </c>
      <c r="M150" s="56"/>
      <c r="N150" s="13">
        <v>87.9</v>
      </c>
      <c r="O150" s="57"/>
      <c r="P150" s="57"/>
    </row>
    <row r="151" spans="1:16" ht="13.5" customHeight="1" x14ac:dyDescent="0.2">
      <c r="A151" s="9" t="s">
        <v>41</v>
      </c>
      <c r="B151" s="9" t="s">
        <v>37</v>
      </c>
      <c r="C151" s="51" t="s">
        <v>62</v>
      </c>
      <c r="D151" s="52"/>
      <c r="E151" s="10">
        <v>14.292999999999999</v>
      </c>
      <c r="F151" s="11">
        <v>12024</v>
      </c>
      <c r="G151" s="53">
        <v>38297</v>
      </c>
      <c r="H151" s="54"/>
      <c r="I151" s="55">
        <v>0.314</v>
      </c>
      <c r="J151" s="56"/>
      <c r="K151" s="12">
        <v>0.80610000000000004</v>
      </c>
      <c r="L151" s="55">
        <v>1</v>
      </c>
      <c r="M151" s="56"/>
      <c r="N151" s="13">
        <v>80.599999999999994</v>
      </c>
      <c r="O151" s="57"/>
      <c r="P151" s="57"/>
    </row>
    <row r="152" spans="1:16" ht="13.5" customHeight="1" x14ac:dyDescent="0.2">
      <c r="A152" s="9" t="s">
        <v>42</v>
      </c>
      <c r="B152" s="9" t="s">
        <v>37</v>
      </c>
      <c r="C152" s="51" t="s">
        <v>62</v>
      </c>
      <c r="D152" s="52"/>
      <c r="E152" s="10">
        <v>14.3</v>
      </c>
      <c r="F152" s="11">
        <v>14604</v>
      </c>
      <c r="G152" s="53">
        <v>45493</v>
      </c>
      <c r="H152" s="54"/>
      <c r="I152" s="55">
        <v>0.32100000000000001</v>
      </c>
      <c r="J152" s="56"/>
      <c r="K152" s="12">
        <v>0.82410000000000005</v>
      </c>
      <c r="L152" s="55">
        <v>1</v>
      </c>
      <c r="M152" s="56"/>
      <c r="N152" s="13">
        <v>82.4</v>
      </c>
      <c r="O152" s="57"/>
      <c r="P152" s="57"/>
    </row>
    <row r="153" spans="1:16" ht="13.5" customHeight="1" x14ac:dyDescent="0.2">
      <c r="A153" s="9" t="s">
        <v>44</v>
      </c>
      <c r="B153" s="9" t="s">
        <v>37</v>
      </c>
      <c r="C153" s="51" t="s">
        <v>62</v>
      </c>
      <c r="D153" s="52"/>
      <c r="E153" s="10">
        <v>14.292999999999999</v>
      </c>
      <c r="F153" s="11">
        <v>13254</v>
      </c>
      <c r="G153" s="53">
        <v>42199</v>
      </c>
      <c r="H153" s="54"/>
      <c r="I153" s="55">
        <v>0.31409999999999999</v>
      </c>
      <c r="J153" s="56"/>
      <c r="K153" s="12">
        <v>0.80640000000000001</v>
      </c>
      <c r="L153" s="55">
        <v>1</v>
      </c>
      <c r="M153" s="56"/>
      <c r="N153" s="13">
        <v>80.599999999999994</v>
      </c>
      <c r="O153" s="57"/>
      <c r="P153" s="57"/>
    </row>
    <row r="154" spans="1:16" ht="13.5" customHeight="1" x14ac:dyDescent="0.2">
      <c r="A154" s="9" t="s">
        <v>45</v>
      </c>
      <c r="B154" s="9" t="s">
        <v>37</v>
      </c>
      <c r="C154" s="51" t="s">
        <v>62</v>
      </c>
      <c r="D154" s="52"/>
      <c r="E154" s="10">
        <v>14.292999999999999</v>
      </c>
      <c r="F154" s="11">
        <v>13580</v>
      </c>
      <c r="G154" s="53">
        <v>39179</v>
      </c>
      <c r="H154" s="54"/>
      <c r="I154" s="55">
        <v>0.34660000000000002</v>
      </c>
      <c r="J154" s="56"/>
      <c r="K154" s="12">
        <v>0.88990000000000002</v>
      </c>
      <c r="L154" s="55">
        <v>1</v>
      </c>
      <c r="M154" s="56"/>
      <c r="N154" s="13">
        <v>89</v>
      </c>
      <c r="O154" s="57"/>
      <c r="P154" s="57"/>
    </row>
    <row r="155" spans="1:16" ht="13.5" customHeight="1" x14ac:dyDescent="0.2">
      <c r="A155" s="9" t="s">
        <v>46</v>
      </c>
      <c r="B155" s="9" t="s">
        <v>37</v>
      </c>
      <c r="C155" s="51" t="s">
        <v>62</v>
      </c>
      <c r="D155" s="52"/>
      <c r="E155" s="10">
        <v>14.292999999999999</v>
      </c>
      <c r="F155" s="11">
        <v>14191</v>
      </c>
      <c r="G155" s="53">
        <v>36085</v>
      </c>
      <c r="H155" s="54"/>
      <c r="I155" s="55">
        <v>0.39329999999999998</v>
      </c>
      <c r="J155" s="56"/>
      <c r="K155" s="12">
        <v>1.0097</v>
      </c>
      <c r="L155" s="55">
        <v>1</v>
      </c>
      <c r="M155" s="56"/>
      <c r="N155" s="13">
        <v>101</v>
      </c>
      <c r="O155" s="57"/>
      <c r="P155" s="57"/>
    </row>
    <row r="156" spans="1:16" ht="13.5" customHeight="1" x14ac:dyDescent="0.2">
      <c r="A156" s="9" t="s">
        <v>48</v>
      </c>
      <c r="B156" s="9" t="s">
        <v>37</v>
      </c>
      <c r="C156" s="51" t="s">
        <v>62</v>
      </c>
      <c r="D156" s="52"/>
      <c r="E156" s="10">
        <v>14.292999999999999</v>
      </c>
      <c r="F156" s="11">
        <v>14692</v>
      </c>
      <c r="G156" s="53">
        <v>38306</v>
      </c>
      <c r="H156" s="54"/>
      <c r="I156" s="55">
        <v>0.38350000000000001</v>
      </c>
      <c r="J156" s="56"/>
      <c r="K156" s="12">
        <v>0.98470000000000002</v>
      </c>
      <c r="L156" s="55">
        <v>1</v>
      </c>
      <c r="M156" s="56"/>
      <c r="N156" s="13">
        <v>98.5</v>
      </c>
      <c r="O156" s="57"/>
      <c r="P156" s="57"/>
    </row>
    <row r="157" spans="1:16" ht="13.5" customHeight="1" x14ac:dyDescent="0.2">
      <c r="A157" s="9" t="s">
        <v>49</v>
      </c>
      <c r="B157" s="9" t="s">
        <v>37</v>
      </c>
      <c r="C157" s="51" t="s">
        <v>62</v>
      </c>
      <c r="D157" s="52"/>
      <c r="E157" s="10">
        <v>14.292999999999999</v>
      </c>
      <c r="F157" s="11">
        <v>12486</v>
      </c>
      <c r="G157" s="53">
        <v>35025</v>
      </c>
      <c r="H157" s="54"/>
      <c r="I157" s="55">
        <v>0.35649999999999998</v>
      </c>
      <c r="J157" s="56"/>
      <c r="K157" s="12">
        <v>0.91520000000000001</v>
      </c>
      <c r="L157" s="55">
        <v>1</v>
      </c>
      <c r="M157" s="56"/>
      <c r="N157" s="13">
        <v>91.5</v>
      </c>
      <c r="O157" s="57"/>
      <c r="P157" s="57"/>
    </row>
    <row r="158" spans="1:16" ht="13.5" customHeight="1" x14ac:dyDescent="0.2">
      <c r="A158" s="9" t="s">
        <v>50</v>
      </c>
      <c r="B158" s="9" t="s">
        <v>37</v>
      </c>
      <c r="C158" s="51" t="s">
        <v>62</v>
      </c>
      <c r="D158" s="52"/>
      <c r="E158" s="10">
        <v>14.327</v>
      </c>
      <c r="F158" s="11">
        <v>14024</v>
      </c>
      <c r="G158" s="53">
        <v>30891</v>
      </c>
      <c r="H158" s="54"/>
      <c r="I158" s="55">
        <v>0.45400000000000001</v>
      </c>
      <c r="J158" s="56"/>
      <c r="K158" s="12">
        <v>1.1656</v>
      </c>
      <c r="L158" s="55">
        <v>1</v>
      </c>
      <c r="M158" s="56"/>
      <c r="N158" s="13">
        <v>116.6</v>
      </c>
      <c r="O158" s="57"/>
      <c r="P158" s="57"/>
    </row>
    <row r="159" spans="1:16" ht="13.5" customHeight="1" x14ac:dyDescent="0.2">
      <c r="A159" s="9" t="s">
        <v>52</v>
      </c>
      <c r="B159" s="9" t="s">
        <v>37</v>
      </c>
      <c r="C159" s="51" t="s">
        <v>62</v>
      </c>
      <c r="D159" s="52"/>
      <c r="E159" s="10">
        <v>14.327999999999999</v>
      </c>
      <c r="F159" s="11">
        <v>12208</v>
      </c>
      <c r="G159" s="53">
        <v>31500</v>
      </c>
      <c r="H159" s="54"/>
      <c r="I159" s="55">
        <v>0.3876</v>
      </c>
      <c r="J159" s="56"/>
      <c r="K159" s="12">
        <v>0.995</v>
      </c>
      <c r="L159" s="55">
        <v>1</v>
      </c>
      <c r="M159" s="56"/>
      <c r="N159" s="13">
        <v>99.5</v>
      </c>
      <c r="O159" s="57"/>
      <c r="P159" s="57"/>
    </row>
    <row r="160" spans="1:16" ht="13.5" customHeight="1" x14ac:dyDescent="0.2">
      <c r="A160" s="9" t="s">
        <v>53</v>
      </c>
      <c r="B160" s="9" t="s">
        <v>37</v>
      </c>
      <c r="C160" s="51" t="s">
        <v>62</v>
      </c>
      <c r="D160" s="52"/>
      <c r="E160" s="10">
        <v>14.327999999999999</v>
      </c>
      <c r="F160" s="11">
        <v>11602</v>
      </c>
      <c r="G160" s="53">
        <v>29028</v>
      </c>
      <c r="H160" s="54"/>
      <c r="I160" s="55">
        <v>0.3997</v>
      </c>
      <c r="J160" s="56"/>
      <c r="K160" s="12">
        <v>1.0261</v>
      </c>
      <c r="L160" s="55">
        <v>1</v>
      </c>
      <c r="M160" s="56"/>
      <c r="N160" s="13">
        <v>102.6</v>
      </c>
      <c r="O160" s="57"/>
      <c r="P160" s="57"/>
    </row>
    <row r="161" spans="1:16" ht="17.45" customHeight="1" x14ac:dyDescent="0.25">
      <c r="A161" s="62" t="s">
        <v>72</v>
      </c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</row>
    <row r="162" spans="1:16" ht="13.5" customHeight="1" x14ac:dyDescent="0.2">
      <c r="A162" s="7" t="s">
        <v>28</v>
      </c>
      <c r="B162" s="7" t="s">
        <v>30</v>
      </c>
      <c r="C162" s="58" t="s">
        <v>54</v>
      </c>
      <c r="D162" s="59"/>
      <c r="E162" s="8" t="s">
        <v>55</v>
      </c>
      <c r="F162" s="8" t="s">
        <v>56</v>
      </c>
      <c r="G162" s="60" t="s">
        <v>57</v>
      </c>
      <c r="H162" s="61"/>
      <c r="I162" s="60" t="s">
        <v>58</v>
      </c>
      <c r="J162" s="61"/>
      <c r="K162" s="8" t="s">
        <v>59</v>
      </c>
      <c r="L162" s="60" t="s">
        <v>60</v>
      </c>
      <c r="M162" s="61"/>
      <c r="N162" s="8" t="s">
        <v>61</v>
      </c>
      <c r="O162" s="57"/>
      <c r="P162" s="57"/>
    </row>
    <row r="163" spans="1:16" ht="13.5" customHeight="1" x14ac:dyDescent="0.2">
      <c r="A163" s="9" t="s">
        <v>35</v>
      </c>
      <c r="B163" s="9" t="s">
        <v>37</v>
      </c>
      <c r="C163" s="51" t="s">
        <v>62</v>
      </c>
      <c r="D163" s="52"/>
      <c r="E163" s="10">
        <v>14.3</v>
      </c>
      <c r="F163" s="11">
        <v>47372</v>
      </c>
      <c r="G163" s="53">
        <v>43546</v>
      </c>
      <c r="H163" s="54"/>
      <c r="I163" s="55">
        <v>1.0879000000000001</v>
      </c>
      <c r="J163" s="56"/>
      <c r="K163" s="12">
        <v>4.1920000000000002</v>
      </c>
      <c r="L163" s="55">
        <v>5</v>
      </c>
      <c r="M163" s="56"/>
      <c r="N163" s="13">
        <v>83.8</v>
      </c>
      <c r="O163" s="57"/>
      <c r="P163" s="57"/>
    </row>
    <row r="164" spans="1:16" ht="13.5" customHeight="1" x14ac:dyDescent="0.2">
      <c r="A164" s="9" t="s">
        <v>40</v>
      </c>
      <c r="B164" s="9" t="s">
        <v>37</v>
      </c>
      <c r="C164" s="51" t="s">
        <v>62</v>
      </c>
      <c r="D164" s="52"/>
      <c r="E164" s="10">
        <v>14.292999999999999</v>
      </c>
      <c r="F164" s="11">
        <v>50363</v>
      </c>
      <c r="G164" s="53">
        <v>39582</v>
      </c>
      <c r="H164" s="54"/>
      <c r="I164" s="55">
        <v>1.2724</v>
      </c>
      <c r="J164" s="56"/>
      <c r="K164" s="12">
        <v>4.9029999999999996</v>
      </c>
      <c r="L164" s="55">
        <v>5</v>
      </c>
      <c r="M164" s="56"/>
      <c r="N164" s="13">
        <v>98.1</v>
      </c>
      <c r="O164" s="57"/>
      <c r="P164" s="57"/>
    </row>
    <row r="165" spans="1:16" ht="13.5" customHeight="1" x14ac:dyDescent="0.2">
      <c r="A165" s="9" t="s">
        <v>41</v>
      </c>
      <c r="B165" s="9" t="s">
        <v>37</v>
      </c>
      <c r="C165" s="51" t="s">
        <v>62</v>
      </c>
      <c r="D165" s="52"/>
      <c r="E165" s="10">
        <v>14.294</v>
      </c>
      <c r="F165" s="11">
        <v>47437</v>
      </c>
      <c r="G165" s="53">
        <v>38297</v>
      </c>
      <c r="H165" s="54"/>
      <c r="I165" s="55">
        <v>1.2386999999999999</v>
      </c>
      <c r="J165" s="56"/>
      <c r="K165" s="12">
        <v>4.7731000000000003</v>
      </c>
      <c r="L165" s="55">
        <v>5</v>
      </c>
      <c r="M165" s="56"/>
      <c r="N165" s="13">
        <v>95.5</v>
      </c>
      <c r="O165" s="57"/>
      <c r="P165" s="57"/>
    </row>
    <row r="166" spans="1:16" ht="13.5" customHeight="1" x14ac:dyDescent="0.2">
      <c r="A166" s="9" t="s">
        <v>42</v>
      </c>
      <c r="B166" s="9" t="s">
        <v>37</v>
      </c>
      <c r="C166" s="51" t="s">
        <v>62</v>
      </c>
      <c r="D166" s="52"/>
      <c r="E166" s="10">
        <v>14.301</v>
      </c>
      <c r="F166" s="11">
        <v>50396</v>
      </c>
      <c r="G166" s="53">
        <v>45493</v>
      </c>
      <c r="H166" s="54"/>
      <c r="I166" s="55">
        <v>1.1077999999999999</v>
      </c>
      <c r="J166" s="56"/>
      <c r="K166" s="12">
        <v>4.2686999999999999</v>
      </c>
      <c r="L166" s="55">
        <v>5</v>
      </c>
      <c r="M166" s="56"/>
      <c r="N166" s="13">
        <v>85.4</v>
      </c>
      <c r="O166" s="57"/>
      <c r="P166" s="57"/>
    </row>
    <row r="167" spans="1:16" ht="13.5" customHeight="1" x14ac:dyDescent="0.2">
      <c r="A167" s="9" t="s">
        <v>44</v>
      </c>
      <c r="B167" s="9" t="s">
        <v>37</v>
      </c>
      <c r="C167" s="51" t="s">
        <v>62</v>
      </c>
      <c r="D167" s="52"/>
      <c r="E167" s="10">
        <v>14.294</v>
      </c>
      <c r="F167" s="11">
        <v>49652</v>
      </c>
      <c r="G167" s="53">
        <v>42199</v>
      </c>
      <c r="H167" s="54"/>
      <c r="I167" s="55">
        <v>1.1766000000000001</v>
      </c>
      <c r="J167" s="56"/>
      <c r="K167" s="12">
        <v>4.5339999999999998</v>
      </c>
      <c r="L167" s="55">
        <v>5</v>
      </c>
      <c r="M167" s="56"/>
      <c r="N167" s="13">
        <v>90.7</v>
      </c>
      <c r="O167" s="57"/>
      <c r="P167" s="57"/>
    </row>
    <row r="168" spans="1:16" ht="13.5" customHeight="1" x14ac:dyDescent="0.2">
      <c r="A168" s="9" t="s">
        <v>45</v>
      </c>
      <c r="B168" s="9" t="s">
        <v>37</v>
      </c>
      <c r="C168" s="51" t="s">
        <v>62</v>
      </c>
      <c r="D168" s="52"/>
      <c r="E168" s="10">
        <v>14.294</v>
      </c>
      <c r="F168" s="11">
        <v>51923</v>
      </c>
      <c r="G168" s="53">
        <v>39179</v>
      </c>
      <c r="H168" s="54"/>
      <c r="I168" s="55">
        <v>1.3252999999999999</v>
      </c>
      <c r="J168" s="56"/>
      <c r="K168" s="12">
        <v>5.1067999999999998</v>
      </c>
      <c r="L168" s="55">
        <v>5</v>
      </c>
      <c r="M168" s="56"/>
      <c r="N168" s="13">
        <v>102.1</v>
      </c>
      <c r="O168" s="57"/>
      <c r="P168" s="57"/>
    </row>
    <row r="169" spans="1:16" ht="13.5" customHeight="1" x14ac:dyDescent="0.2">
      <c r="A169" s="9" t="s">
        <v>46</v>
      </c>
      <c r="B169" s="9" t="s">
        <v>37</v>
      </c>
      <c r="C169" s="51" t="s">
        <v>62</v>
      </c>
      <c r="D169" s="52"/>
      <c r="E169" s="10">
        <v>14.294</v>
      </c>
      <c r="F169" s="11">
        <v>47281</v>
      </c>
      <c r="G169" s="53">
        <v>36085</v>
      </c>
      <c r="H169" s="54"/>
      <c r="I169" s="55">
        <v>1.3103</v>
      </c>
      <c r="J169" s="56"/>
      <c r="K169" s="12">
        <v>5.0490000000000004</v>
      </c>
      <c r="L169" s="55">
        <v>5</v>
      </c>
      <c r="M169" s="56"/>
      <c r="N169" s="13">
        <v>101</v>
      </c>
      <c r="O169" s="57"/>
      <c r="P169" s="57"/>
    </row>
    <row r="170" spans="1:16" ht="13.5" customHeight="1" x14ac:dyDescent="0.2">
      <c r="A170" s="9" t="s">
        <v>48</v>
      </c>
      <c r="B170" s="9" t="s">
        <v>37</v>
      </c>
      <c r="C170" s="51" t="s">
        <v>62</v>
      </c>
      <c r="D170" s="52"/>
      <c r="E170" s="10">
        <v>14.294</v>
      </c>
      <c r="F170" s="11">
        <v>46590</v>
      </c>
      <c r="G170" s="53">
        <v>38306</v>
      </c>
      <c r="H170" s="54"/>
      <c r="I170" s="55">
        <v>1.2162999999999999</v>
      </c>
      <c r="J170" s="56"/>
      <c r="K170" s="12">
        <v>4.6867999999999999</v>
      </c>
      <c r="L170" s="55">
        <v>5</v>
      </c>
      <c r="M170" s="56"/>
      <c r="N170" s="13">
        <v>93.7</v>
      </c>
      <c r="O170" s="57"/>
      <c r="P170" s="57"/>
    </row>
    <row r="171" spans="1:16" ht="13.5" customHeight="1" x14ac:dyDescent="0.2">
      <c r="A171" s="9" t="s">
        <v>49</v>
      </c>
      <c r="B171" s="9" t="s">
        <v>37</v>
      </c>
      <c r="C171" s="51" t="s">
        <v>62</v>
      </c>
      <c r="D171" s="52"/>
      <c r="E171" s="10">
        <v>14.292999999999999</v>
      </c>
      <c r="F171" s="11">
        <v>47010</v>
      </c>
      <c r="G171" s="53">
        <v>35025</v>
      </c>
      <c r="H171" s="54"/>
      <c r="I171" s="55">
        <v>1.3422000000000001</v>
      </c>
      <c r="J171" s="56"/>
      <c r="K171" s="12">
        <v>5.1719999999999997</v>
      </c>
      <c r="L171" s="55">
        <v>5</v>
      </c>
      <c r="M171" s="56"/>
      <c r="N171" s="13">
        <v>103.4</v>
      </c>
      <c r="O171" s="57"/>
      <c r="P171" s="57"/>
    </row>
    <row r="172" spans="1:16" ht="13.5" customHeight="1" x14ac:dyDescent="0.2">
      <c r="A172" s="9" t="s">
        <v>50</v>
      </c>
      <c r="B172" s="9" t="s">
        <v>37</v>
      </c>
      <c r="C172" s="51" t="s">
        <v>62</v>
      </c>
      <c r="D172" s="52"/>
      <c r="E172" s="10">
        <v>14.327999999999999</v>
      </c>
      <c r="F172" s="11">
        <v>49162</v>
      </c>
      <c r="G172" s="53">
        <v>30891</v>
      </c>
      <c r="H172" s="54"/>
      <c r="I172" s="55">
        <v>1.5914999999999999</v>
      </c>
      <c r="J172" s="56"/>
      <c r="K172" s="12">
        <v>6.1326999999999998</v>
      </c>
      <c r="L172" s="55">
        <v>5</v>
      </c>
      <c r="M172" s="56"/>
      <c r="N172" s="13">
        <v>122.7</v>
      </c>
      <c r="O172" s="57"/>
      <c r="P172" s="57"/>
    </row>
    <row r="173" spans="1:16" ht="13.5" customHeight="1" x14ac:dyDescent="0.2">
      <c r="A173" s="9" t="s">
        <v>52</v>
      </c>
      <c r="B173" s="9" t="s">
        <v>37</v>
      </c>
      <c r="C173" s="51" t="s">
        <v>62</v>
      </c>
      <c r="D173" s="52"/>
      <c r="E173" s="10">
        <v>14.327999999999999</v>
      </c>
      <c r="F173" s="11">
        <v>48466</v>
      </c>
      <c r="G173" s="53">
        <v>31500</v>
      </c>
      <c r="H173" s="54"/>
      <c r="I173" s="55">
        <v>1.5386</v>
      </c>
      <c r="J173" s="56"/>
      <c r="K173" s="12">
        <v>5.9287999999999998</v>
      </c>
      <c r="L173" s="55">
        <v>5</v>
      </c>
      <c r="M173" s="56"/>
      <c r="N173" s="13">
        <v>118.6</v>
      </c>
      <c r="O173" s="57"/>
      <c r="P173" s="57"/>
    </row>
    <row r="174" spans="1:16" ht="13.5" customHeight="1" x14ac:dyDescent="0.2">
      <c r="A174" s="9" t="s">
        <v>53</v>
      </c>
      <c r="B174" s="9" t="s">
        <v>37</v>
      </c>
      <c r="C174" s="51" t="s">
        <v>62</v>
      </c>
      <c r="D174" s="52"/>
      <c r="E174" s="10">
        <v>14.327999999999999</v>
      </c>
      <c r="F174" s="11">
        <v>44529</v>
      </c>
      <c r="G174" s="53">
        <v>29028</v>
      </c>
      <c r="H174" s="54"/>
      <c r="I174" s="55">
        <v>1.534</v>
      </c>
      <c r="J174" s="56"/>
      <c r="K174" s="12">
        <v>5.9111000000000002</v>
      </c>
      <c r="L174" s="55">
        <v>5</v>
      </c>
      <c r="M174" s="56"/>
      <c r="N174" s="13">
        <v>118.2</v>
      </c>
      <c r="O174" s="57"/>
      <c r="P174" s="57"/>
    </row>
    <row r="175" spans="1:16" ht="17.45" customHeight="1" x14ac:dyDescent="0.25">
      <c r="A175" s="62" t="s">
        <v>73</v>
      </c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</row>
    <row r="176" spans="1:16" ht="13.5" customHeight="1" x14ac:dyDescent="0.2">
      <c r="A176" s="7" t="s">
        <v>28</v>
      </c>
      <c r="B176" s="7" t="s">
        <v>30</v>
      </c>
      <c r="C176" s="58" t="s">
        <v>54</v>
      </c>
      <c r="D176" s="59"/>
      <c r="E176" s="8" t="s">
        <v>55</v>
      </c>
      <c r="F176" s="8" t="s">
        <v>56</v>
      </c>
      <c r="G176" s="60" t="s">
        <v>57</v>
      </c>
      <c r="H176" s="61"/>
      <c r="I176" s="60" t="s">
        <v>58</v>
      </c>
      <c r="J176" s="61"/>
      <c r="K176" s="8" t="s">
        <v>59</v>
      </c>
      <c r="L176" s="60" t="s">
        <v>60</v>
      </c>
      <c r="M176" s="61"/>
      <c r="N176" s="8" t="s">
        <v>61</v>
      </c>
      <c r="O176" s="57"/>
      <c r="P176" s="57"/>
    </row>
    <row r="177" spans="1:16" ht="13.5" customHeight="1" x14ac:dyDescent="0.2">
      <c r="A177" s="9" t="s">
        <v>35</v>
      </c>
      <c r="B177" s="9" t="s">
        <v>37</v>
      </c>
      <c r="C177" s="51" t="s">
        <v>62</v>
      </c>
      <c r="D177" s="52"/>
      <c r="E177" s="10">
        <v>15.369</v>
      </c>
      <c r="F177" s="11">
        <v>16069</v>
      </c>
      <c r="G177" s="53">
        <v>43546</v>
      </c>
      <c r="H177" s="54"/>
      <c r="I177" s="55">
        <v>0.36899999999999999</v>
      </c>
      <c r="J177" s="56"/>
      <c r="K177" s="12">
        <v>3.3852000000000002</v>
      </c>
      <c r="L177" s="55">
        <v>5</v>
      </c>
      <c r="M177" s="56"/>
      <c r="N177" s="13">
        <v>67.7</v>
      </c>
      <c r="O177" s="57"/>
      <c r="P177" s="57"/>
    </row>
    <row r="178" spans="1:16" ht="13.5" customHeight="1" x14ac:dyDescent="0.2">
      <c r="A178" s="9" t="s">
        <v>40</v>
      </c>
      <c r="B178" s="9" t="s">
        <v>37</v>
      </c>
      <c r="C178" s="51" t="s">
        <v>62</v>
      </c>
      <c r="D178" s="52"/>
      <c r="E178" s="10">
        <v>15.369</v>
      </c>
      <c r="F178" s="11">
        <v>17790</v>
      </c>
      <c r="G178" s="53">
        <v>39582</v>
      </c>
      <c r="H178" s="54"/>
      <c r="I178" s="55">
        <v>0.44950000000000001</v>
      </c>
      <c r="J178" s="56"/>
      <c r="K178" s="12">
        <v>4.1233000000000004</v>
      </c>
      <c r="L178" s="55">
        <v>5</v>
      </c>
      <c r="M178" s="56"/>
      <c r="N178" s="13">
        <v>82.5</v>
      </c>
      <c r="O178" s="57"/>
      <c r="P178" s="57"/>
    </row>
    <row r="179" spans="1:16" ht="13.5" customHeight="1" x14ac:dyDescent="0.2">
      <c r="A179" s="9" t="s">
        <v>41</v>
      </c>
      <c r="B179" s="9" t="s">
        <v>37</v>
      </c>
      <c r="C179" s="51" t="s">
        <v>62</v>
      </c>
      <c r="D179" s="52"/>
      <c r="E179" s="10">
        <v>15.37</v>
      </c>
      <c r="F179" s="11">
        <v>15952</v>
      </c>
      <c r="G179" s="53">
        <v>38297</v>
      </c>
      <c r="H179" s="54"/>
      <c r="I179" s="55">
        <v>0.41649999999999998</v>
      </c>
      <c r="J179" s="56"/>
      <c r="K179" s="12">
        <v>3.8214000000000001</v>
      </c>
      <c r="L179" s="55">
        <v>5</v>
      </c>
      <c r="M179" s="56"/>
      <c r="N179" s="13">
        <v>76.400000000000006</v>
      </c>
      <c r="O179" s="57"/>
      <c r="P179" s="57"/>
    </row>
    <row r="180" spans="1:16" ht="13.5" customHeight="1" x14ac:dyDescent="0.2">
      <c r="A180" s="9" t="s">
        <v>42</v>
      </c>
      <c r="B180" s="9" t="s">
        <v>37</v>
      </c>
      <c r="C180" s="51" t="s">
        <v>62</v>
      </c>
      <c r="D180" s="52"/>
      <c r="E180" s="10">
        <v>15.37</v>
      </c>
      <c r="F180" s="11">
        <v>16211</v>
      </c>
      <c r="G180" s="53">
        <v>45493</v>
      </c>
      <c r="H180" s="54"/>
      <c r="I180" s="55">
        <v>0.35630000000000001</v>
      </c>
      <c r="J180" s="56"/>
      <c r="K180" s="12">
        <v>3.2690999999999999</v>
      </c>
      <c r="L180" s="55">
        <v>5</v>
      </c>
      <c r="M180" s="56"/>
      <c r="N180" s="13">
        <v>65.400000000000006</v>
      </c>
      <c r="O180" s="57"/>
      <c r="P180" s="57"/>
    </row>
    <row r="181" spans="1:16" ht="13.5" customHeight="1" x14ac:dyDescent="0.2">
      <c r="A181" s="9" t="s">
        <v>44</v>
      </c>
      <c r="B181" s="9" t="s">
        <v>37</v>
      </c>
      <c r="C181" s="51" t="s">
        <v>62</v>
      </c>
      <c r="D181" s="52"/>
      <c r="E181" s="10">
        <v>15.37</v>
      </c>
      <c r="F181" s="11">
        <v>16902</v>
      </c>
      <c r="G181" s="53">
        <v>42199</v>
      </c>
      <c r="H181" s="54"/>
      <c r="I181" s="55">
        <v>0.40050000000000002</v>
      </c>
      <c r="J181" s="56"/>
      <c r="K181" s="12">
        <v>3.6743999999999999</v>
      </c>
      <c r="L181" s="55">
        <v>5</v>
      </c>
      <c r="M181" s="56"/>
      <c r="N181" s="13">
        <v>73.5</v>
      </c>
      <c r="O181" s="57"/>
      <c r="P181" s="57"/>
    </row>
    <row r="182" spans="1:16" ht="13.5" customHeight="1" x14ac:dyDescent="0.2">
      <c r="A182" s="9" t="s">
        <v>45</v>
      </c>
      <c r="B182" s="9" t="s">
        <v>37</v>
      </c>
      <c r="C182" s="51" t="s">
        <v>62</v>
      </c>
      <c r="D182" s="52"/>
      <c r="E182" s="10">
        <v>15.37</v>
      </c>
      <c r="F182" s="11">
        <v>18342</v>
      </c>
      <c r="G182" s="53">
        <v>39179</v>
      </c>
      <c r="H182" s="54"/>
      <c r="I182" s="55">
        <v>0.46820000000000001</v>
      </c>
      <c r="J182" s="56"/>
      <c r="K182" s="12">
        <v>4.2949000000000002</v>
      </c>
      <c r="L182" s="55">
        <v>5</v>
      </c>
      <c r="M182" s="56"/>
      <c r="N182" s="13">
        <v>85.9</v>
      </c>
      <c r="O182" s="57"/>
      <c r="P182" s="57"/>
    </row>
    <row r="183" spans="1:16" ht="13.5" customHeight="1" x14ac:dyDescent="0.2">
      <c r="A183" s="9" t="s">
        <v>46</v>
      </c>
      <c r="B183" s="9" t="s">
        <v>37</v>
      </c>
      <c r="C183" s="51" t="s">
        <v>62</v>
      </c>
      <c r="D183" s="52"/>
      <c r="E183" s="10">
        <v>15.37</v>
      </c>
      <c r="F183" s="11">
        <v>18051</v>
      </c>
      <c r="G183" s="53">
        <v>36085</v>
      </c>
      <c r="H183" s="54"/>
      <c r="I183" s="55">
        <v>0.50019999999999998</v>
      </c>
      <c r="J183" s="56"/>
      <c r="K183" s="12">
        <v>4.5891999999999999</v>
      </c>
      <c r="L183" s="55">
        <v>5</v>
      </c>
      <c r="M183" s="56"/>
      <c r="N183" s="13">
        <v>91.8</v>
      </c>
      <c r="O183" s="57"/>
      <c r="P183" s="57"/>
    </row>
    <row r="184" spans="1:16" ht="13.5" customHeight="1" x14ac:dyDescent="0.2">
      <c r="A184" s="9" t="s">
        <v>48</v>
      </c>
      <c r="B184" s="9" t="s">
        <v>37</v>
      </c>
      <c r="C184" s="51" t="s">
        <v>62</v>
      </c>
      <c r="D184" s="52"/>
      <c r="E184" s="10">
        <v>15.37</v>
      </c>
      <c r="F184" s="11">
        <v>16601</v>
      </c>
      <c r="G184" s="53">
        <v>38306</v>
      </c>
      <c r="H184" s="54"/>
      <c r="I184" s="55">
        <v>0.43340000000000001</v>
      </c>
      <c r="J184" s="56"/>
      <c r="K184" s="12">
        <v>3.9758</v>
      </c>
      <c r="L184" s="55">
        <v>5</v>
      </c>
      <c r="M184" s="56"/>
      <c r="N184" s="13">
        <v>79.5</v>
      </c>
      <c r="O184" s="57"/>
      <c r="P184" s="57"/>
    </row>
    <row r="185" spans="1:16" ht="13.5" customHeight="1" x14ac:dyDescent="0.2">
      <c r="A185" s="9" t="s">
        <v>49</v>
      </c>
      <c r="B185" s="9" t="s">
        <v>37</v>
      </c>
      <c r="C185" s="51" t="s">
        <v>62</v>
      </c>
      <c r="D185" s="52"/>
      <c r="E185" s="10">
        <v>15.369</v>
      </c>
      <c r="F185" s="11">
        <v>16856</v>
      </c>
      <c r="G185" s="53">
        <v>35025</v>
      </c>
      <c r="H185" s="54"/>
      <c r="I185" s="55">
        <v>0.48120000000000002</v>
      </c>
      <c r="J185" s="56"/>
      <c r="K185" s="12">
        <v>4.4149000000000003</v>
      </c>
      <c r="L185" s="55">
        <v>5</v>
      </c>
      <c r="M185" s="56"/>
      <c r="N185" s="13">
        <v>88.3</v>
      </c>
      <c r="O185" s="57"/>
      <c r="P185" s="57"/>
    </row>
    <row r="186" spans="1:16" ht="13.5" customHeight="1" x14ac:dyDescent="0.2">
      <c r="A186" s="9" t="s">
        <v>50</v>
      </c>
      <c r="B186" s="9" t="s">
        <v>37</v>
      </c>
      <c r="C186" s="51" t="s">
        <v>62</v>
      </c>
      <c r="D186" s="52"/>
      <c r="E186" s="10">
        <v>15.397</v>
      </c>
      <c r="F186" s="11">
        <v>20978</v>
      </c>
      <c r="G186" s="53">
        <v>30891</v>
      </c>
      <c r="H186" s="54"/>
      <c r="I186" s="55">
        <v>0.67910000000000004</v>
      </c>
      <c r="J186" s="56"/>
      <c r="K186" s="12">
        <v>6.2301000000000002</v>
      </c>
      <c r="L186" s="55">
        <v>5</v>
      </c>
      <c r="M186" s="56"/>
      <c r="N186" s="13">
        <v>124.6</v>
      </c>
      <c r="O186" s="57"/>
      <c r="P186" s="57"/>
    </row>
    <row r="187" spans="1:16" ht="13.5" customHeight="1" x14ac:dyDescent="0.2">
      <c r="A187" s="9" t="s">
        <v>52</v>
      </c>
      <c r="B187" s="9" t="s">
        <v>37</v>
      </c>
      <c r="C187" s="51" t="s">
        <v>62</v>
      </c>
      <c r="D187" s="52"/>
      <c r="E187" s="10">
        <v>15.397</v>
      </c>
      <c r="F187" s="11">
        <v>21451</v>
      </c>
      <c r="G187" s="53">
        <v>31500</v>
      </c>
      <c r="H187" s="54"/>
      <c r="I187" s="55">
        <v>0.68100000000000005</v>
      </c>
      <c r="J187" s="56"/>
      <c r="K187" s="12">
        <v>6.2473000000000001</v>
      </c>
      <c r="L187" s="55">
        <v>5</v>
      </c>
      <c r="M187" s="56"/>
      <c r="N187" s="13">
        <v>124.9</v>
      </c>
      <c r="O187" s="57"/>
      <c r="P187" s="57"/>
    </row>
    <row r="188" spans="1:16" ht="13.5" customHeight="1" x14ac:dyDescent="0.2">
      <c r="A188" s="9" t="s">
        <v>53</v>
      </c>
      <c r="B188" s="9" t="s">
        <v>37</v>
      </c>
      <c r="C188" s="51" t="s">
        <v>62</v>
      </c>
      <c r="D188" s="52"/>
      <c r="E188" s="10">
        <v>15.397</v>
      </c>
      <c r="F188" s="11">
        <v>19339</v>
      </c>
      <c r="G188" s="53">
        <v>29028</v>
      </c>
      <c r="H188" s="54"/>
      <c r="I188" s="55">
        <v>0.66620000000000001</v>
      </c>
      <c r="J188" s="56"/>
      <c r="K188" s="12">
        <v>6.1120999999999999</v>
      </c>
      <c r="L188" s="55">
        <v>5</v>
      </c>
      <c r="M188" s="56"/>
      <c r="N188" s="13">
        <v>122.2</v>
      </c>
      <c r="O188" s="57"/>
      <c r="P188" s="57"/>
    </row>
    <row r="189" spans="1:16" ht="17.45" customHeight="1" x14ac:dyDescent="0.25">
      <c r="A189" s="62" t="s">
        <v>74</v>
      </c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</row>
    <row r="190" spans="1:16" ht="13.5" customHeight="1" x14ac:dyDescent="0.2">
      <c r="A190" s="7" t="s">
        <v>28</v>
      </c>
      <c r="B190" s="7" t="s">
        <v>30</v>
      </c>
      <c r="C190" s="58" t="s">
        <v>54</v>
      </c>
      <c r="D190" s="59"/>
      <c r="E190" s="8" t="s">
        <v>55</v>
      </c>
      <c r="F190" s="8" t="s">
        <v>56</v>
      </c>
      <c r="G190" s="60" t="s">
        <v>57</v>
      </c>
      <c r="H190" s="61"/>
      <c r="I190" s="60" t="s">
        <v>58</v>
      </c>
      <c r="J190" s="61"/>
      <c r="K190" s="8" t="s">
        <v>59</v>
      </c>
      <c r="L190" s="60" t="s">
        <v>60</v>
      </c>
      <c r="M190" s="61"/>
      <c r="N190" s="8" t="s">
        <v>61</v>
      </c>
      <c r="O190" s="57"/>
      <c r="P190" s="57"/>
    </row>
    <row r="191" spans="1:16" ht="13.5" customHeight="1" x14ac:dyDescent="0.2">
      <c r="A191" s="9" t="s">
        <v>35</v>
      </c>
      <c r="B191" s="9" t="s">
        <v>37</v>
      </c>
      <c r="C191" s="51" t="s">
        <v>62</v>
      </c>
      <c r="D191" s="52"/>
      <c r="E191" s="10">
        <v>16.356999999999999</v>
      </c>
      <c r="F191" s="11">
        <v>61303</v>
      </c>
      <c r="G191" s="53">
        <v>43546</v>
      </c>
      <c r="H191" s="54"/>
      <c r="I191" s="55">
        <v>1.4077999999999999</v>
      </c>
      <c r="J191" s="56"/>
      <c r="K191" s="12">
        <v>3.3668</v>
      </c>
      <c r="L191" s="55">
        <v>5</v>
      </c>
      <c r="M191" s="56"/>
      <c r="N191" s="13">
        <v>67.3</v>
      </c>
      <c r="O191" s="57"/>
      <c r="P191" s="57"/>
    </row>
    <row r="192" spans="1:16" ht="13.5" customHeight="1" x14ac:dyDescent="0.2">
      <c r="A192" s="9" t="s">
        <v>40</v>
      </c>
      <c r="B192" s="9" t="s">
        <v>37</v>
      </c>
      <c r="C192" s="51" t="s">
        <v>62</v>
      </c>
      <c r="D192" s="52"/>
      <c r="E192" s="10">
        <v>16.350000000000001</v>
      </c>
      <c r="F192" s="11">
        <v>62099</v>
      </c>
      <c r="G192" s="53">
        <v>39582</v>
      </c>
      <c r="H192" s="54"/>
      <c r="I192" s="55">
        <v>1.5689</v>
      </c>
      <c r="J192" s="56"/>
      <c r="K192" s="12">
        <v>3.7519999999999998</v>
      </c>
      <c r="L192" s="55">
        <v>5</v>
      </c>
      <c r="M192" s="56"/>
      <c r="N192" s="13">
        <v>75</v>
      </c>
      <c r="O192" s="57"/>
      <c r="P192" s="57"/>
    </row>
    <row r="193" spans="1:16" ht="13.5" customHeight="1" x14ac:dyDescent="0.2">
      <c r="A193" s="9" t="s">
        <v>41</v>
      </c>
      <c r="B193" s="9" t="s">
        <v>37</v>
      </c>
      <c r="C193" s="51" t="s">
        <v>62</v>
      </c>
      <c r="D193" s="52"/>
      <c r="E193" s="10">
        <v>16.356999999999999</v>
      </c>
      <c r="F193" s="11">
        <v>56634</v>
      </c>
      <c r="G193" s="53">
        <v>38297</v>
      </c>
      <c r="H193" s="54"/>
      <c r="I193" s="55">
        <v>1.4787999999999999</v>
      </c>
      <c r="J193" s="56"/>
      <c r="K193" s="12">
        <v>3.5367000000000002</v>
      </c>
      <c r="L193" s="55">
        <v>5</v>
      </c>
      <c r="M193" s="56"/>
      <c r="N193" s="13">
        <v>70.7</v>
      </c>
      <c r="O193" s="57"/>
      <c r="P193" s="57"/>
    </row>
    <row r="194" spans="1:16" ht="13.5" customHeight="1" x14ac:dyDescent="0.2">
      <c r="A194" s="9" t="s">
        <v>42</v>
      </c>
      <c r="B194" s="9" t="s">
        <v>37</v>
      </c>
      <c r="C194" s="51" t="s">
        <v>62</v>
      </c>
      <c r="D194" s="52"/>
      <c r="E194" s="10">
        <v>16.356000000000002</v>
      </c>
      <c r="F194" s="11">
        <v>61123</v>
      </c>
      <c r="G194" s="53">
        <v>45493</v>
      </c>
      <c r="H194" s="54"/>
      <c r="I194" s="55">
        <v>1.3435999999999999</v>
      </c>
      <c r="J194" s="56"/>
      <c r="K194" s="12">
        <v>3.2132999999999998</v>
      </c>
      <c r="L194" s="55">
        <v>5</v>
      </c>
      <c r="M194" s="56"/>
      <c r="N194" s="13">
        <v>64.3</v>
      </c>
      <c r="O194" s="57"/>
      <c r="P194" s="57"/>
    </row>
    <row r="195" spans="1:16" ht="13.5" customHeight="1" x14ac:dyDescent="0.2">
      <c r="A195" s="9" t="s">
        <v>44</v>
      </c>
      <c r="B195" s="9" t="s">
        <v>37</v>
      </c>
      <c r="C195" s="51" t="s">
        <v>62</v>
      </c>
      <c r="D195" s="52"/>
      <c r="E195" s="10">
        <v>16.350000000000001</v>
      </c>
      <c r="F195" s="11">
        <v>63788</v>
      </c>
      <c r="G195" s="53">
        <v>42199</v>
      </c>
      <c r="H195" s="54"/>
      <c r="I195" s="55">
        <v>1.5116000000000001</v>
      </c>
      <c r="J195" s="56"/>
      <c r="K195" s="12">
        <v>3.6152000000000002</v>
      </c>
      <c r="L195" s="55">
        <v>5</v>
      </c>
      <c r="M195" s="56"/>
      <c r="N195" s="13">
        <v>72.3</v>
      </c>
      <c r="O195" s="57"/>
      <c r="P195" s="57"/>
    </row>
    <row r="196" spans="1:16" ht="13.5" customHeight="1" x14ac:dyDescent="0.2">
      <c r="A196" s="9" t="s">
        <v>45</v>
      </c>
      <c r="B196" s="9" t="s">
        <v>37</v>
      </c>
      <c r="C196" s="51" t="s">
        <v>62</v>
      </c>
      <c r="D196" s="52"/>
      <c r="E196" s="10">
        <v>16.356000000000002</v>
      </c>
      <c r="F196" s="11">
        <v>67388</v>
      </c>
      <c r="G196" s="53">
        <v>39179</v>
      </c>
      <c r="H196" s="54"/>
      <c r="I196" s="55">
        <v>1.72</v>
      </c>
      <c r="J196" s="56"/>
      <c r="K196" s="12">
        <v>4.1135000000000002</v>
      </c>
      <c r="L196" s="55">
        <v>5</v>
      </c>
      <c r="M196" s="56"/>
      <c r="N196" s="13">
        <v>82.3</v>
      </c>
      <c r="O196" s="57"/>
      <c r="P196" s="57"/>
    </row>
    <row r="197" spans="1:16" ht="13.5" customHeight="1" x14ac:dyDescent="0.2">
      <c r="A197" s="9" t="s">
        <v>46</v>
      </c>
      <c r="B197" s="9" t="s">
        <v>37</v>
      </c>
      <c r="C197" s="51" t="s">
        <v>62</v>
      </c>
      <c r="D197" s="52"/>
      <c r="E197" s="10">
        <v>16.356999999999999</v>
      </c>
      <c r="F197" s="11">
        <v>74376</v>
      </c>
      <c r="G197" s="53">
        <v>36085</v>
      </c>
      <c r="H197" s="54"/>
      <c r="I197" s="55">
        <v>2.0611000000000002</v>
      </c>
      <c r="J197" s="56"/>
      <c r="K197" s="12">
        <v>4.9294000000000002</v>
      </c>
      <c r="L197" s="55">
        <v>5</v>
      </c>
      <c r="M197" s="56"/>
      <c r="N197" s="13">
        <v>98.6</v>
      </c>
      <c r="O197" s="57"/>
      <c r="P197" s="57"/>
    </row>
    <row r="198" spans="1:16" ht="13.5" customHeight="1" x14ac:dyDescent="0.2">
      <c r="A198" s="9" t="s">
        <v>48</v>
      </c>
      <c r="B198" s="9" t="s">
        <v>37</v>
      </c>
      <c r="C198" s="51" t="s">
        <v>62</v>
      </c>
      <c r="D198" s="52"/>
      <c r="E198" s="10">
        <v>16.356000000000002</v>
      </c>
      <c r="F198" s="11">
        <v>78669</v>
      </c>
      <c r="G198" s="53">
        <v>38306</v>
      </c>
      <c r="H198" s="54"/>
      <c r="I198" s="55">
        <v>2.0537000000000001</v>
      </c>
      <c r="J198" s="56"/>
      <c r="K198" s="12">
        <v>4.9116</v>
      </c>
      <c r="L198" s="55">
        <v>5</v>
      </c>
      <c r="M198" s="56"/>
      <c r="N198" s="13">
        <v>98.2</v>
      </c>
      <c r="O198" s="57"/>
      <c r="P198" s="57"/>
    </row>
    <row r="199" spans="1:16" ht="13.5" customHeight="1" x14ac:dyDescent="0.2">
      <c r="A199" s="9" t="s">
        <v>49</v>
      </c>
      <c r="B199" s="9" t="s">
        <v>37</v>
      </c>
      <c r="C199" s="51" t="s">
        <v>62</v>
      </c>
      <c r="D199" s="52"/>
      <c r="E199" s="10">
        <v>16.356999999999999</v>
      </c>
      <c r="F199" s="11">
        <v>72355</v>
      </c>
      <c r="G199" s="53">
        <v>35025</v>
      </c>
      <c r="H199" s="54"/>
      <c r="I199" s="55">
        <v>2.0657999999999999</v>
      </c>
      <c r="J199" s="56"/>
      <c r="K199" s="12">
        <v>4.9405000000000001</v>
      </c>
      <c r="L199" s="55">
        <v>5</v>
      </c>
      <c r="M199" s="56"/>
      <c r="N199" s="13">
        <v>98.8</v>
      </c>
      <c r="O199" s="57"/>
      <c r="P199" s="57"/>
    </row>
    <row r="200" spans="1:16" ht="13.5" customHeight="1" x14ac:dyDescent="0.2">
      <c r="A200" s="9" t="s">
        <v>50</v>
      </c>
      <c r="B200" s="9" t="s">
        <v>37</v>
      </c>
      <c r="C200" s="51" t="s">
        <v>62</v>
      </c>
      <c r="D200" s="52"/>
      <c r="E200" s="10">
        <v>16.370999999999999</v>
      </c>
      <c r="F200" s="11">
        <v>94539</v>
      </c>
      <c r="G200" s="53">
        <v>30891</v>
      </c>
      <c r="H200" s="54"/>
      <c r="I200" s="55">
        <v>3.0604</v>
      </c>
      <c r="J200" s="56"/>
      <c r="K200" s="12">
        <v>7.3193000000000001</v>
      </c>
      <c r="L200" s="55">
        <v>5</v>
      </c>
      <c r="M200" s="56"/>
      <c r="N200" s="13">
        <v>146.4</v>
      </c>
      <c r="O200" s="57"/>
      <c r="P200" s="57"/>
    </row>
    <row r="201" spans="1:16" ht="13.5" customHeight="1" x14ac:dyDescent="0.2">
      <c r="A201" s="9" t="s">
        <v>52</v>
      </c>
      <c r="B201" s="9" t="s">
        <v>37</v>
      </c>
      <c r="C201" s="51" t="s">
        <v>62</v>
      </c>
      <c r="D201" s="52"/>
      <c r="E201" s="10">
        <v>16.37</v>
      </c>
      <c r="F201" s="11">
        <v>94008</v>
      </c>
      <c r="G201" s="53">
        <v>31500</v>
      </c>
      <c r="H201" s="54"/>
      <c r="I201" s="55">
        <v>2.9843999999999999</v>
      </c>
      <c r="J201" s="56"/>
      <c r="K201" s="12">
        <v>7.1374000000000004</v>
      </c>
      <c r="L201" s="55">
        <v>5</v>
      </c>
      <c r="M201" s="56"/>
      <c r="N201" s="13">
        <v>142.69999999999999</v>
      </c>
      <c r="O201" s="57"/>
      <c r="P201" s="57"/>
    </row>
    <row r="202" spans="1:16" ht="13.5" customHeight="1" x14ac:dyDescent="0.2">
      <c r="A202" s="9" t="s">
        <v>53</v>
      </c>
      <c r="B202" s="9" t="s">
        <v>37</v>
      </c>
      <c r="C202" s="51" t="s">
        <v>62</v>
      </c>
      <c r="D202" s="52"/>
      <c r="E202" s="10">
        <v>16.37</v>
      </c>
      <c r="F202" s="11">
        <v>88414</v>
      </c>
      <c r="G202" s="53">
        <v>29028</v>
      </c>
      <c r="H202" s="54"/>
      <c r="I202" s="55">
        <v>3.0457999999999998</v>
      </c>
      <c r="J202" s="56"/>
      <c r="K202" s="12">
        <v>7.2843999999999998</v>
      </c>
      <c r="L202" s="55">
        <v>5</v>
      </c>
      <c r="M202" s="56"/>
      <c r="N202" s="13">
        <v>145.69999999999999</v>
      </c>
      <c r="O202" s="57"/>
      <c r="P202" s="57"/>
    </row>
    <row r="203" spans="1:16" ht="17.45" customHeight="1" x14ac:dyDescent="0.25">
      <c r="A203" s="62" t="s">
        <v>75</v>
      </c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</row>
    <row r="204" spans="1:16" ht="13.5" customHeight="1" x14ac:dyDescent="0.2">
      <c r="A204" s="7" t="s">
        <v>28</v>
      </c>
      <c r="B204" s="7" t="s">
        <v>30</v>
      </c>
      <c r="C204" s="58" t="s">
        <v>54</v>
      </c>
      <c r="D204" s="59"/>
      <c r="E204" s="8" t="s">
        <v>55</v>
      </c>
      <c r="F204" s="8" t="s">
        <v>56</v>
      </c>
      <c r="G204" s="60" t="s">
        <v>57</v>
      </c>
      <c r="H204" s="61"/>
      <c r="I204" s="60" t="s">
        <v>58</v>
      </c>
      <c r="J204" s="61"/>
      <c r="K204" s="8" t="s">
        <v>59</v>
      </c>
      <c r="L204" s="60" t="s">
        <v>60</v>
      </c>
      <c r="M204" s="61"/>
      <c r="N204" s="8" t="s">
        <v>61</v>
      </c>
      <c r="O204" s="57"/>
      <c r="P204" s="57"/>
    </row>
    <row r="205" spans="1:16" ht="13.5" customHeight="1" x14ac:dyDescent="0.2">
      <c r="A205" s="9" t="s">
        <v>35</v>
      </c>
      <c r="B205" s="9" t="s">
        <v>37</v>
      </c>
      <c r="C205" s="51" t="s">
        <v>62</v>
      </c>
      <c r="D205" s="52"/>
      <c r="E205" s="10">
        <v>18.823</v>
      </c>
      <c r="F205" s="11">
        <v>315576</v>
      </c>
      <c r="G205" s="53">
        <v>43546</v>
      </c>
      <c r="H205" s="54"/>
      <c r="I205" s="55">
        <v>7.2469000000000001</v>
      </c>
      <c r="J205" s="56"/>
      <c r="K205" s="12">
        <v>4.5507999999999997</v>
      </c>
      <c r="L205" s="55">
        <v>5</v>
      </c>
      <c r="M205" s="56"/>
      <c r="N205" s="13">
        <v>91</v>
      </c>
      <c r="O205" s="57"/>
      <c r="P205" s="57"/>
    </row>
    <row r="206" spans="1:16" ht="13.5" customHeight="1" x14ac:dyDescent="0.2">
      <c r="A206" s="9" t="s">
        <v>40</v>
      </c>
      <c r="B206" s="9" t="s">
        <v>37</v>
      </c>
      <c r="C206" s="51" t="s">
        <v>62</v>
      </c>
      <c r="D206" s="52"/>
      <c r="E206" s="10">
        <v>18.823</v>
      </c>
      <c r="F206" s="11">
        <v>307141</v>
      </c>
      <c r="G206" s="53">
        <v>39582</v>
      </c>
      <c r="H206" s="54"/>
      <c r="I206" s="55">
        <v>7.7595999999999998</v>
      </c>
      <c r="J206" s="56"/>
      <c r="K206" s="12">
        <v>4.8727</v>
      </c>
      <c r="L206" s="55">
        <v>5</v>
      </c>
      <c r="M206" s="56"/>
      <c r="N206" s="13">
        <v>97.5</v>
      </c>
      <c r="O206" s="57"/>
      <c r="P206" s="57"/>
    </row>
    <row r="207" spans="1:16" ht="13.5" customHeight="1" x14ac:dyDescent="0.2">
      <c r="A207" s="9" t="s">
        <v>41</v>
      </c>
      <c r="B207" s="9" t="s">
        <v>37</v>
      </c>
      <c r="C207" s="51" t="s">
        <v>62</v>
      </c>
      <c r="D207" s="52"/>
      <c r="E207" s="10">
        <v>18.823</v>
      </c>
      <c r="F207" s="11">
        <v>273090</v>
      </c>
      <c r="G207" s="53">
        <v>38297</v>
      </c>
      <c r="H207" s="54"/>
      <c r="I207" s="55">
        <v>7.1308999999999996</v>
      </c>
      <c r="J207" s="56"/>
      <c r="K207" s="12">
        <v>4.4779</v>
      </c>
      <c r="L207" s="55">
        <v>5</v>
      </c>
      <c r="M207" s="56"/>
      <c r="N207" s="13">
        <v>89.6</v>
      </c>
      <c r="O207" s="57"/>
      <c r="P207" s="57"/>
    </row>
    <row r="208" spans="1:16" ht="13.5" customHeight="1" x14ac:dyDescent="0.2">
      <c r="A208" s="9" t="s">
        <v>42</v>
      </c>
      <c r="B208" s="9" t="s">
        <v>37</v>
      </c>
      <c r="C208" s="51" t="s">
        <v>62</v>
      </c>
      <c r="D208" s="52"/>
      <c r="E208" s="10">
        <v>18.823</v>
      </c>
      <c r="F208" s="11">
        <v>292934</v>
      </c>
      <c r="G208" s="53">
        <v>45493</v>
      </c>
      <c r="H208" s="54"/>
      <c r="I208" s="55">
        <v>6.4390999999999998</v>
      </c>
      <c r="J208" s="56"/>
      <c r="K208" s="12">
        <v>4.0434999999999999</v>
      </c>
      <c r="L208" s="55">
        <v>5</v>
      </c>
      <c r="M208" s="56"/>
      <c r="N208" s="13">
        <v>80.900000000000006</v>
      </c>
      <c r="O208" s="57"/>
      <c r="P208" s="57"/>
    </row>
    <row r="209" spans="1:16" ht="13.5" customHeight="1" x14ac:dyDescent="0.2">
      <c r="A209" s="9" t="s">
        <v>44</v>
      </c>
      <c r="B209" s="9" t="s">
        <v>37</v>
      </c>
      <c r="C209" s="51" t="s">
        <v>62</v>
      </c>
      <c r="D209" s="52"/>
      <c r="E209" s="10">
        <v>18.823</v>
      </c>
      <c r="F209" s="11">
        <v>310775</v>
      </c>
      <c r="G209" s="53">
        <v>42199</v>
      </c>
      <c r="H209" s="54"/>
      <c r="I209" s="55">
        <v>7.3646000000000003</v>
      </c>
      <c r="J209" s="56"/>
      <c r="K209" s="12">
        <v>4.6246999999999998</v>
      </c>
      <c r="L209" s="55">
        <v>5</v>
      </c>
      <c r="M209" s="56"/>
      <c r="N209" s="13">
        <v>92.5</v>
      </c>
      <c r="O209" s="57"/>
      <c r="P209" s="57"/>
    </row>
    <row r="210" spans="1:16" ht="13.5" customHeight="1" x14ac:dyDescent="0.2">
      <c r="A210" s="9" t="s">
        <v>45</v>
      </c>
      <c r="B210" s="9" t="s">
        <v>37</v>
      </c>
      <c r="C210" s="51" t="s">
        <v>62</v>
      </c>
      <c r="D210" s="52"/>
      <c r="E210" s="10">
        <v>18.823</v>
      </c>
      <c r="F210" s="11">
        <v>362788</v>
      </c>
      <c r="G210" s="53">
        <v>39179</v>
      </c>
      <c r="H210" s="54"/>
      <c r="I210" s="55">
        <v>9.2597000000000005</v>
      </c>
      <c r="J210" s="56"/>
      <c r="K210" s="12">
        <v>5.8147000000000002</v>
      </c>
      <c r="L210" s="55">
        <v>5</v>
      </c>
      <c r="M210" s="56"/>
      <c r="N210" s="13">
        <v>116.3</v>
      </c>
      <c r="O210" s="57"/>
      <c r="P210" s="57"/>
    </row>
    <row r="211" spans="1:16" ht="13.5" customHeight="1" x14ac:dyDescent="0.2">
      <c r="A211" s="9" t="s">
        <v>46</v>
      </c>
      <c r="B211" s="9" t="s">
        <v>37</v>
      </c>
      <c r="C211" s="51" t="s">
        <v>62</v>
      </c>
      <c r="D211" s="52"/>
      <c r="E211" s="10">
        <v>18.823</v>
      </c>
      <c r="F211" s="11">
        <v>323001</v>
      </c>
      <c r="G211" s="53">
        <v>36085</v>
      </c>
      <c r="H211" s="54"/>
      <c r="I211" s="55">
        <v>8.9512</v>
      </c>
      <c r="J211" s="56"/>
      <c r="K211" s="12">
        <v>5.6210000000000004</v>
      </c>
      <c r="L211" s="55">
        <v>5</v>
      </c>
      <c r="M211" s="56"/>
      <c r="N211" s="13">
        <v>112.4</v>
      </c>
      <c r="O211" s="57"/>
      <c r="P211" s="57"/>
    </row>
    <row r="212" spans="1:16" ht="13.5" customHeight="1" x14ac:dyDescent="0.2">
      <c r="A212" s="9" t="s">
        <v>48</v>
      </c>
      <c r="B212" s="9" t="s">
        <v>37</v>
      </c>
      <c r="C212" s="51" t="s">
        <v>62</v>
      </c>
      <c r="D212" s="52"/>
      <c r="E212" s="10">
        <v>18.823</v>
      </c>
      <c r="F212" s="11">
        <v>341716</v>
      </c>
      <c r="G212" s="53">
        <v>38306</v>
      </c>
      <c r="H212" s="54"/>
      <c r="I212" s="55">
        <v>8.9206000000000003</v>
      </c>
      <c r="J212" s="56"/>
      <c r="K212" s="12">
        <v>5.6017999999999999</v>
      </c>
      <c r="L212" s="55">
        <v>5</v>
      </c>
      <c r="M212" s="56"/>
      <c r="N212" s="13">
        <v>112</v>
      </c>
      <c r="O212" s="57"/>
      <c r="P212" s="57"/>
    </row>
    <row r="213" spans="1:16" ht="13.5" customHeight="1" x14ac:dyDescent="0.2">
      <c r="A213" s="9" t="s">
        <v>49</v>
      </c>
      <c r="B213" s="9" t="s">
        <v>37</v>
      </c>
      <c r="C213" s="51" t="s">
        <v>62</v>
      </c>
      <c r="D213" s="52"/>
      <c r="E213" s="10">
        <v>18.821999999999999</v>
      </c>
      <c r="F213" s="11">
        <v>309856</v>
      </c>
      <c r="G213" s="53">
        <v>35025</v>
      </c>
      <c r="H213" s="54"/>
      <c r="I213" s="55">
        <v>8.8467000000000002</v>
      </c>
      <c r="J213" s="56"/>
      <c r="K213" s="12">
        <v>5.5553999999999997</v>
      </c>
      <c r="L213" s="55">
        <v>5</v>
      </c>
      <c r="M213" s="56"/>
      <c r="N213" s="13">
        <v>111.1</v>
      </c>
      <c r="O213" s="57"/>
      <c r="P213" s="57"/>
    </row>
    <row r="214" spans="1:16" ht="13.5" customHeight="1" x14ac:dyDescent="0.2">
      <c r="A214" s="9" t="s">
        <v>50</v>
      </c>
      <c r="B214" s="9" t="s">
        <v>37</v>
      </c>
      <c r="C214" s="51" t="s">
        <v>62</v>
      </c>
      <c r="D214" s="52"/>
      <c r="E214" s="10">
        <v>18.846</v>
      </c>
      <c r="F214" s="11">
        <v>332113</v>
      </c>
      <c r="G214" s="53">
        <v>30891</v>
      </c>
      <c r="H214" s="54"/>
      <c r="I214" s="55">
        <v>10.751300000000001</v>
      </c>
      <c r="J214" s="56"/>
      <c r="K214" s="12">
        <v>6.7514000000000003</v>
      </c>
      <c r="L214" s="55">
        <v>5</v>
      </c>
      <c r="M214" s="56"/>
      <c r="N214" s="13">
        <v>135</v>
      </c>
      <c r="O214" s="57"/>
      <c r="P214" s="57"/>
    </row>
    <row r="215" spans="1:16" ht="13.5" customHeight="1" x14ac:dyDescent="0.2">
      <c r="A215" s="9" t="s">
        <v>52</v>
      </c>
      <c r="B215" s="9" t="s">
        <v>37</v>
      </c>
      <c r="C215" s="51" t="s">
        <v>62</v>
      </c>
      <c r="D215" s="52"/>
      <c r="E215" s="10">
        <v>18.846</v>
      </c>
      <c r="F215" s="11">
        <v>365568</v>
      </c>
      <c r="G215" s="53">
        <v>31500</v>
      </c>
      <c r="H215" s="54"/>
      <c r="I215" s="55">
        <v>11.6053</v>
      </c>
      <c r="J215" s="56"/>
      <c r="K215" s="12">
        <v>7.2877000000000001</v>
      </c>
      <c r="L215" s="55">
        <v>5</v>
      </c>
      <c r="M215" s="56"/>
      <c r="N215" s="13">
        <v>145.80000000000001</v>
      </c>
      <c r="O215" s="57"/>
      <c r="P215" s="57"/>
    </row>
    <row r="216" spans="1:16" ht="13.5" customHeight="1" x14ac:dyDescent="0.2">
      <c r="A216" s="9" t="s">
        <v>53</v>
      </c>
      <c r="B216" s="9" t="s">
        <v>37</v>
      </c>
      <c r="C216" s="51" t="s">
        <v>62</v>
      </c>
      <c r="D216" s="52"/>
      <c r="E216" s="10">
        <v>18.846</v>
      </c>
      <c r="F216" s="11">
        <v>295124</v>
      </c>
      <c r="G216" s="53">
        <v>29028</v>
      </c>
      <c r="H216" s="54"/>
      <c r="I216" s="55">
        <v>10.1669</v>
      </c>
      <c r="J216" s="56"/>
      <c r="K216" s="12">
        <v>6.3844000000000003</v>
      </c>
      <c r="L216" s="55">
        <v>5</v>
      </c>
      <c r="M216" s="56"/>
      <c r="N216" s="13">
        <v>127.7</v>
      </c>
      <c r="O216" s="57"/>
      <c r="P216" s="57"/>
    </row>
    <row r="217" spans="1:16" ht="17.45" customHeight="1" x14ac:dyDescent="0.25">
      <c r="A217" s="62" t="s">
        <v>76</v>
      </c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</row>
    <row r="218" spans="1:16" ht="13.5" customHeight="1" x14ac:dyDescent="0.2">
      <c r="A218" s="7" t="s">
        <v>28</v>
      </c>
      <c r="B218" s="7" t="s">
        <v>30</v>
      </c>
      <c r="C218" s="58" t="s">
        <v>54</v>
      </c>
      <c r="D218" s="59"/>
      <c r="E218" s="8" t="s">
        <v>55</v>
      </c>
      <c r="F218" s="8" t="s">
        <v>56</v>
      </c>
      <c r="G218" s="60" t="s">
        <v>57</v>
      </c>
      <c r="H218" s="61"/>
      <c r="I218" s="60" t="s">
        <v>58</v>
      </c>
      <c r="J218" s="61"/>
      <c r="K218" s="8" t="s">
        <v>59</v>
      </c>
      <c r="L218" s="60" t="s">
        <v>60</v>
      </c>
      <c r="M218" s="61"/>
      <c r="N218" s="8" t="s">
        <v>61</v>
      </c>
      <c r="O218" s="57"/>
      <c r="P218" s="57"/>
    </row>
    <row r="219" spans="1:16" ht="13.5" customHeight="1" x14ac:dyDescent="0.2">
      <c r="A219" s="9" t="s">
        <v>35</v>
      </c>
      <c r="B219" s="9" t="s">
        <v>37</v>
      </c>
      <c r="C219" s="51" t="s">
        <v>62</v>
      </c>
      <c r="D219" s="52"/>
      <c r="E219" s="10">
        <v>18.823</v>
      </c>
      <c r="F219" s="11">
        <v>288769</v>
      </c>
      <c r="G219" s="53">
        <v>43546</v>
      </c>
      <c r="H219" s="54"/>
      <c r="I219" s="55">
        <v>6.6313000000000004</v>
      </c>
      <c r="J219" s="56"/>
      <c r="K219" s="12">
        <v>4.6005000000000003</v>
      </c>
      <c r="L219" s="55">
        <v>5</v>
      </c>
      <c r="M219" s="56"/>
      <c r="N219" s="13">
        <v>92</v>
      </c>
      <c r="O219" s="57"/>
      <c r="P219" s="57"/>
    </row>
    <row r="220" spans="1:16" ht="13.5" customHeight="1" x14ac:dyDescent="0.2">
      <c r="A220" s="9" t="s">
        <v>40</v>
      </c>
      <c r="B220" s="9" t="s">
        <v>37</v>
      </c>
      <c r="C220" s="51" t="s">
        <v>62</v>
      </c>
      <c r="D220" s="52"/>
      <c r="E220" s="10">
        <v>18.823</v>
      </c>
      <c r="F220" s="11">
        <v>278520</v>
      </c>
      <c r="G220" s="53">
        <v>39582</v>
      </c>
      <c r="H220" s="54"/>
      <c r="I220" s="55">
        <v>7.0365000000000002</v>
      </c>
      <c r="J220" s="56"/>
      <c r="K220" s="12">
        <v>4.8815999999999997</v>
      </c>
      <c r="L220" s="55">
        <v>5</v>
      </c>
      <c r="M220" s="56"/>
      <c r="N220" s="13">
        <v>97.6</v>
      </c>
      <c r="O220" s="57"/>
      <c r="P220" s="57"/>
    </row>
    <row r="221" spans="1:16" ht="13.5" customHeight="1" x14ac:dyDescent="0.2">
      <c r="A221" s="9" t="s">
        <v>41</v>
      </c>
      <c r="B221" s="9" t="s">
        <v>37</v>
      </c>
      <c r="C221" s="51" t="s">
        <v>62</v>
      </c>
      <c r="D221" s="52"/>
      <c r="E221" s="10">
        <v>18.824000000000002</v>
      </c>
      <c r="F221" s="11">
        <v>250090</v>
      </c>
      <c r="G221" s="53">
        <v>38297</v>
      </c>
      <c r="H221" s="54"/>
      <c r="I221" s="55">
        <v>6.5303000000000004</v>
      </c>
      <c r="J221" s="56"/>
      <c r="K221" s="12">
        <v>4.5304000000000002</v>
      </c>
      <c r="L221" s="55">
        <v>5</v>
      </c>
      <c r="M221" s="56"/>
      <c r="N221" s="13">
        <v>90.6</v>
      </c>
      <c r="O221" s="57"/>
      <c r="P221" s="57"/>
    </row>
    <row r="222" spans="1:16" ht="13.5" customHeight="1" x14ac:dyDescent="0.2">
      <c r="A222" s="9" t="s">
        <v>42</v>
      </c>
      <c r="B222" s="9" t="s">
        <v>37</v>
      </c>
      <c r="C222" s="51" t="s">
        <v>62</v>
      </c>
      <c r="D222" s="52"/>
      <c r="E222" s="10">
        <v>18.824000000000002</v>
      </c>
      <c r="F222" s="11">
        <v>265115</v>
      </c>
      <c r="G222" s="53">
        <v>45493</v>
      </c>
      <c r="H222" s="54"/>
      <c r="I222" s="55">
        <v>5.8276000000000003</v>
      </c>
      <c r="J222" s="56"/>
      <c r="K222" s="12">
        <v>4.0429000000000004</v>
      </c>
      <c r="L222" s="55">
        <v>5</v>
      </c>
      <c r="M222" s="56"/>
      <c r="N222" s="13">
        <v>80.900000000000006</v>
      </c>
      <c r="O222" s="57"/>
      <c r="P222" s="57"/>
    </row>
    <row r="223" spans="1:16" ht="13.5" customHeight="1" x14ac:dyDescent="0.2">
      <c r="A223" s="9" t="s">
        <v>44</v>
      </c>
      <c r="B223" s="9" t="s">
        <v>37</v>
      </c>
      <c r="C223" s="51" t="s">
        <v>62</v>
      </c>
      <c r="D223" s="52"/>
      <c r="E223" s="10">
        <v>18.815999999999999</v>
      </c>
      <c r="F223" s="11">
        <v>281580</v>
      </c>
      <c r="G223" s="53">
        <v>42199</v>
      </c>
      <c r="H223" s="54"/>
      <c r="I223" s="55">
        <v>6.6726999999999999</v>
      </c>
      <c r="J223" s="56"/>
      <c r="K223" s="12">
        <v>4.6292</v>
      </c>
      <c r="L223" s="55">
        <v>5</v>
      </c>
      <c r="M223" s="56"/>
      <c r="N223" s="13">
        <v>92.6</v>
      </c>
      <c r="O223" s="57"/>
      <c r="P223" s="57"/>
    </row>
    <row r="224" spans="1:16" ht="13.5" customHeight="1" x14ac:dyDescent="0.2">
      <c r="A224" s="9" t="s">
        <v>45</v>
      </c>
      <c r="B224" s="9" t="s">
        <v>37</v>
      </c>
      <c r="C224" s="51" t="s">
        <v>62</v>
      </c>
      <c r="D224" s="52"/>
      <c r="E224" s="10">
        <v>18.815999999999999</v>
      </c>
      <c r="F224" s="11">
        <v>326484</v>
      </c>
      <c r="G224" s="53">
        <v>39179</v>
      </c>
      <c r="H224" s="54"/>
      <c r="I224" s="55">
        <v>8.3331</v>
      </c>
      <c r="J224" s="56"/>
      <c r="K224" s="12">
        <v>5.7811000000000003</v>
      </c>
      <c r="L224" s="55">
        <v>5</v>
      </c>
      <c r="M224" s="56"/>
      <c r="N224" s="13">
        <v>115.6</v>
      </c>
      <c r="O224" s="57"/>
      <c r="P224" s="57"/>
    </row>
    <row r="225" spans="1:16" ht="13.5" customHeight="1" x14ac:dyDescent="0.2">
      <c r="A225" s="9" t="s">
        <v>46</v>
      </c>
      <c r="B225" s="9" t="s">
        <v>37</v>
      </c>
      <c r="C225" s="51" t="s">
        <v>62</v>
      </c>
      <c r="D225" s="52"/>
      <c r="E225" s="10">
        <v>18.824000000000002</v>
      </c>
      <c r="F225" s="11">
        <v>293460</v>
      </c>
      <c r="G225" s="53">
        <v>36085</v>
      </c>
      <c r="H225" s="54"/>
      <c r="I225" s="55">
        <v>8.1326000000000001</v>
      </c>
      <c r="J225" s="56"/>
      <c r="K225" s="12">
        <v>5.6420000000000003</v>
      </c>
      <c r="L225" s="55">
        <v>5</v>
      </c>
      <c r="M225" s="56"/>
      <c r="N225" s="13">
        <v>112.8</v>
      </c>
      <c r="O225" s="57"/>
      <c r="P225" s="57"/>
    </row>
    <row r="226" spans="1:16" ht="13.5" customHeight="1" x14ac:dyDescent="0.2">
      <c r="A226" s="9" t="s">
        <v>48</v>
      </c>
      <c r="B226" s="9" t="s">
        <v>37</v>
      </c>
      <c r="C226" s="51" t="s">
        <v>62</v>
      </c>
      <c r="D226" s="52"/>
      <c r="E226" s="10">
        <v>18.815999999999999</v>
      </c>
      <c r="F226" s="11">
        <v>312924</v>
      </c>
      <c r="G226" s="53">
        <v>38306</v>
      </c>
      <c r="H226" s="54"/>
      <c r="I226" s="55">
        <v>8.1690000000000005</v>
      </c>
      <c r="J226" s="56"/>
      <c r="K226" s="12">
        <v>5.6673</v>
      </c>
      <c r="L226" s="55">
        <v>5</v>
      </c>
      <c r="M226" s="56"/>
      <c r="N226" s="13">
        <v>113.3</v>
      </c>
      <c r="O226" s="57"/>
      <c r="P226" s="57"/>
    </row>
    <row r="227" spans="1:16" ht="13.5" customHeight="1" x14ac:dyDescent="0.2">
      <c r="A227" s="9" t="s">
        <v>49</v>
      </c>
      <c r="B227" s="9" t="s">
        <v>37</v>
      </c>
      <c r="C227" s="51" t="s">
        <v>62</v>
      </c>
      <c r="D227" s="52"/>
      <c r="E227" s="10">
        <v>18.823</v>
      </c>
      <c r="F227" s="11">
        <v>281934</v>
      </c>
      <c r="G227" s="53">
        <v>35025</v>
      </c>
      <c r="H227" s="54"/>
      <c r="I227" s="55">
        <v>8.0495000000000001</v>
      </c>
      <c r="J227" s="56"/>
      <c r="K227" s="12">
        <v>5.5843999999999996</v>
      </c>
      <c r="L227" s="55">
        <v>5</v>
      </c>
      <c r="M227" s="56"/>
      <c r="N227" s="13">
        <v>111.7</v>
      </c>
      <c r="O227" s="57"/>
      <c r="P227" s="57"/>
    </row>
    <row r="228" spans="1:16" ht="13.5" customHeight="1" x14ac:dyDescent="0.2">
      <c r="A228" s="9" t="s">
        <v>50</v>
      </c>
      <c r="B228" s="9" t="s">
        <v>37</v>
      </c>
      <c r="C228" s="51" t="s">
        <v>62</v>
      </c>
      <c r="D228" s="52"/>
      <c r="E228" s="10">
        <v>18.846</v>
      </c>
      <c r="F228" s="11">
        <v>300777</v>
      </c>
      <c r="G228" s="53">
        <v>30891</v>
      </c>
      <c r="H228" s="54"/>
      <c r="I228" s="55">
        <v>9.7369000000000003</v>
      </c>
      <c r="J228" s="56"/>
      <c r="K228" s="12">
        <v>6.7549999999999999</v>
      </c>
      <c r="L228" s="55">
        <v>5</v>
      </c>
      <c r="M228" s="56"/>
      <c r="N228" s="13">
        <v>135.1</v>
      </c>
      <c r="O228" s="57"/>
      <c r="P228" s="57"/>
    </row>
    <row r="229" spans="1:16" ht="13.5" customHeight="1" x14ac:dyDescent="0.2">
      <c r="A229" s="9" t="s">
        <v>52</v>
      </c>
      <c r="B229" s="9" t="s">
        <v>37</v>
      </c>
      <c r="C229" s="51" t="s">
        <v>62</v>
      </c>
      <c r="D229" s="52"/>
      <c r="E229" s="10">
        <v>18.847000000000001</v>
      </c>
      <c r="F229" s="11">
        <v>328363</v>
      </c>
      <c r="G229" s="53">
        <v>31500</v>
      </c>
      <c r="H229" s="54"/>
      <c r="I229" s="55">
        <v>10.424200000000001</v>
      </c>
      <c r="J229" s="56"/>
      <c r="K229" s="12">
        <v>7.2317999999999998</v>
      </c>
      <c r="L229" s="55">
        <v>5</v>
      </c>
      <c r="M229" s="56"/>
      <c r="N229" s="13">
        <v>144.6</v>
      </c>
      <c r="O229" s="57"/>
      <c r="P229" s="57"/>
    </row>
    <row r="230" spans="1:16" ht="13.5" customHeight="1" x14ac:dyDescent="0.2">
      <c r="A230" s="9" t="s">
        <v>53</v>
      </c>
      <c r="B230" s="9" t="s">
        <v>37</v>
      </c>
      <c r="C230" s="51" t="s">
        <v>62</v>
      </c>
      <c r="D230" s="52"/>
      <c r="E230" s="10">
        <v>18.847000000000001</v>
      </c>
      <c r="F230" s="11">
        <v>267339</v>
      </c>
      <c r="G230" s="53">
        <v>29028</v>
      </c>
      <c r="H230" s="54"/>
      <c r="I230" s="55">
        <v>9.2096999999999998</v>
      </c>
      <c r="J230" s="56"/>
      <c r="K230" s="12">
        <v>6.3893000000000004</v>
      </c>
      <c r="L230" s="55">
        <v>5</v>
      </c>
      <c r="M230" s="56"/>
      <c r="N230" s="13">
        <v>127.8</v>
      </c>
      <c r="O230" s="57"/>
      <c r="P230" s="57"/>
    </row>
  </sheetData>
  <mergeCells count="1070">
    <mergeCell ref="B7:C7"/>
    <mergeCell ref="D7:E7"/>
    <mergeCell ref="F7:G7"/>
    <mergeCell ref="H7:I7"/>
    <mergeCell ref="K7:L7"/>
    <mergeCell ref="B8:C8"/>
    <mergeCell ref="D8:E8"/>
    <mergeCell ref="F8:G8"/>
    <mergeCell ref="H8:I8"/>
    <mergeCell ref="K8:L8"/>
    <mergeCell ref="B4:I4"/>
    <mergeCell ref="J4:L4"/>
    <mergeCell ref="B5:I5"/>
    <mergeCell ref="J5:L5"/>
    <mergeCell ref="B6:I6"/>
    <mergeCell ref="J6:L6"/>
    <mergeCell ref="B1:I1"/>
    <mergeCell ref="J1:L1"/>
    <mergeCell ref="B2:I2"/>
    <mergeCell ref="J2:L2"/>
    <mergeCell ref="B3:I3"/>
    <mergeCell ref="J3:L3"/>
    <mergeCell ref="B11:C11"/>
    <mergeCell ref="D11:E11"/>
    <mergeCell ref="F11:G11"/>
    <mergeCell ref="H11:I11"/>
    <mergeCell ref="K11:L11"/>
    <mergeCell ref="B12:C12"/>
    <mergeCell ref="D12:E12"/>
    <mergeCell ref="F12:G12"/>
    <mergeCell ref="H12:I12"/>
    <mergeCell ref="K12:L12"/>
    <mergeCell ref="B9:C9"/>
    <mergeCell ref="D9:E9"/>
    <mergeCell ref="F9:G9"/>
    <mergeCell ref="H9:I9"/>
    <mergeCell ref="K9:L9"/>
    <mergeCell ref="B10:C10"/>
    <mergeCell ref="D10:E10"/>
    <mergeCell ref="F10:G10"/>
    <mergeCell ref="H10:I10"/>
    <mergeCell ref="K10:L10"/>
    <mergeCell ref="B15:C15"/>
    <mergeCell ref="D15:E15"/>
    <mergeCell ref="F15:G15"/>
    <mergeCell ref="H15:I15"/>
    <mergeCell ref="K15:L15"/>
    <mergeCell ref="B16:C16"/>
    <mergeCell ref="D16:E16"/>
    <mergeCell ref="F16:G16"/>
    <mergeCell ref="H16:I16"/>
    <mergeCell ref="K16:L16"/>
    <mergeCell ref="B13:C13"/>
    <mergeCell ref="D13:E13"/>
    <mergeCell ref="F13:G13"/>
    <mergeCell ref="H13:I13"/>
    <mergeCell ref="K13:L13"/>
    <mergeCell ref="B14:C14"/>
    <mergeCell ref="D14:E14"/>
    <mergeCell ref="F14:G14"/>
    <mergeCell ref="H14:I14"/>
    <mergeCell ref="K14:L14"/>
    <mergeCell ref="B19:C19"/>
    <mergeCell ref="D19:E19"/>
    <mergeCell ref="F19:G19"/>
    <mergeCell ref="H19:I19"/>
    <mergeCell ref="K19:L19"/>
    <mergeCell ref="B20:C20"/>
    <mergeCell ref="D20:E20"/>
    <mergeCell ref="F20:G20"/>
    <mergeCell ref="H20:I20"/>
    <mergeCell ref="K20:L20"/>
    <mergeCell ref="B17:C17"/>
    <mergeCell ref="D17:E17"/>
    <mergeCell ref="F17:G17"/>
    <mergeCell ref="H17:I17"/>
    <mergeCell ref="K17:L17"/>
    <mergeCell ref="B18:C18"/>
    <mergeCell ref="D18:E18"/>
    <mergeCell ref="F18:G18"/>
    <mergeCell ref="H18:I18"/>
    <mergeCell ref="K18:L18"/>
    <mergeCell ref="C24:D24"/>
    <mergeCell ref="G24:H24"/>
    <mergeCell ref="I24:J24"/>
    <mergeCell ref="L24:M24"/>
    <mergeCell ref="O24:P24"/>
    <mergeCell ref="C25:D25"/>
    <mergeCell ref="G25:H25"/>
    <mergeCell ref="I25:J25"/>
    <mergeCell ref="L25:M25"/>
    <mergeCell ref="O25:P25"/>
    <mergeCell ref="A21:O21"/>
    <mergeCell ref="C22:D22"/>
    <mergeCell ref="G22:H22"/>
    <mergeCell ref="I22:J22"/>
    <mergeCell ref="L22:M22"/>
    <mergeCell ref="C23:D23"/>
    <mergeCell ref="G23:H23"/>
    <mergeCell ref="I23:J23"/>
    <mergeCell ref="L23:M23"/>
    <mergeCell ref="C28:D28"/>
    <mergeCell ref="G28:H28"/>
    <mergeCell ref="I28:J28"/>
    <mergeCell ref="L28:M28"/>
    <mergeCell ref="O28:P28"/>
    <mergeCell ref="C29:D29"/>
    <mergeCell ref="G29:H29"/>
    <mergeCell ref="I29:J29"/>
    <mergeCell ref="L29:M29"/>
    <mergeCell ref="O29:P29"/>
    <mergeCell ref="C26:D26"/>
    <mergeCell ref="G26:H26"/>
    <mergeCell ref="I26:J26"/>
    <mergeCell ref="L26:M26"/>
    <mergeCell ref="O26:P26"/>
    <mergeCell ref="C27:D27"/>
    <mergeCell ref="G27:H27"/>
    <mergeCell ref="I27:J27"/>
    <mergeCell ref="L27:M27"/>
    <mergeCell ref="O27:P27"/>
    <mergeCell ref="C34:D34"/>
    <mergeCell ref="G34:H34"/>
    <mergeCell ref="I34:J34"/>
    <mergeCell ref="L34:M34"/>
    <mergeCell ref="O34:P34"/>
    <mergeCell ref="A35:P35"/>
    <mergeCell ref="C32:D32"/>
    <mergeCell ref="G32:H32"/>
    <mergeCell ref="I32:J32"/>
    <mergeCell ref="L32:M32"/>
    <mergeCell ref="O32:P32"/>
    <mergeCell ref="C33:D33"/>
    <mergeCell ref="G33:H33"/>
    <mergeCell ref="I33:J33"/>
    <mergeCell ref="L33:M33"/>
    <mergeCell ref="O33:P33"/>
    <mergeCell ref="C30:D30"/>
    <mergeCell ref="G30:H30"/>
    <mergeCell ref="I30:J30"/>
    <mergeCell ref="L30:M30"/>
    <mergeCell ref="O30:P30"/>
    <mergeCell ref="C31:D31"/>
    <mergeCell ref="G31:H31"/>
    <mergeCell ref="I31:J31"/>
    <mergeCell ref="L31:M31"/>
    <mergeCell ref="O31:P31"/>
    <mergeCell ref="C38:D38"/>
    <mergeCell ref="G38:H38"/>
    <mergeCell ref="I38:J38"/>
    <mergeCell ref="L38:M38"/>
    <mergeCell ref="O38:P38"/>
    <mergeCell ref="C39:D39"/>
    <mergeCell ref="G39:H39"/>
    <mergeCell ref="I39:J39"/>
    <mergeCell ref="L39:M39"/>
    <mergeCell ref="O39:P39"/>
    <mergeCell ref="C36:D36"/>
    <mergeCell ref="G36:H36"/>
    <mergeCell ref="I36:J36"/>
    <mergeCell ref="L36:M36"/>
    <mergeCell ref="O36:P36"/>
    <mergeCell ref="C37:D37"/>
    <mergeCell ref="G37:H37"/>
    <mergeCell ref="I37:J37"/>
    <mergeCell ref="L37:M37"/>
    <mergeCell ref="O37:P37"/>
    <mergeCell ref="C42:D42"/>
    <mergeCell ref="G42:H42"/>
    <mergeCell ref="I42:J42"/>
    <mergeCell ref="L42:M42"/>
    <mergeCell ref="O42:P42"/>
    <mergeCell ref="C43:D43"/>
    <mergeCell ref="G43:H43"/>
    <mergeCell ref="I43:J43"/>
    <mergeCell ref="L43:M43"/>
    <mergeCell ref="O43:P43"/>
    <mergeCell ref="C40:D40"/>
    <mergeCell ref="G40:H40"/>
    <mergeCell ref="I40:J40"/>
    <mergeCell ref="L40:M40"/>
    <mergeCell ref="O40:P40"/>
    <mergeCell ref="C41:D41"/>
    <mergeCell ref="G41:H41"/>
    <mergeCell ref="I41:J41"/>
    <mergeCell ref="L41:M41"/>
    <mergeCell ref="O41:P41"/>
    <mergeCell ref="C48:D48"/>
    <mergeCell ref="G48:H48"/>
    <mergeCell ref="I48:J48"/>
    <mergeCell ref="L48:M48"/>
    <mergeCell ref="O48:P48"/>
    <mergeCell ref="A49:P49"/>
    <mergeCell ref="C46:D46"/>
    <mergeCell ref="G46:H46"/>
    <mergeCell ref="I46:J46"/>
    <mergeCell ref="L46:M46"/>
    <mergeCell ref="O46:P46"/>
    <mergeCell ref="C47:D47"/>
    <mergeCell ref="G47:H47"/>
    <mergeCell ref="I47:J47"/>
    <mergeCell ref="L47:M47"/>
    <mergeCell ref="O47:P47"/>
    <mergeCell ref="C44:D44"/>
    <mergeCell ref="G44:H44"/>
    <mergeCell ref="I44:J44"/>
    <mergeCell ref="L44:M44"/>
    <mergeCell ref="O44:P44"/>
    <mergeCell ref="C45:D45"/>
    <mergeCell ref="G45:H45"/>
    <mergeCell ref="I45:J45"/>
    <mergeCell ref="L45:M45"/>
    <mergeCell ref="O45:P45"/>
    <mergeCell ref="C52:D52"/>
    <mergeCell ref="G52:H52"/>
    <mergeCell ref="I52:J52"/>
    <mergeCell ref="L52:M52"/>
    <mergeCell ref="O52:P52"/>
    <mergeCell ref="C53:D53"/>
    <mergeCell ref="G53:H53"/>
    <mergeCell ref="I53:J53"/>
    <mergeCell ref="L53:M53"/>
    <mergeCell ref="O53:P53"/>
    <mergeCell ref="C50:D50"/>
    <mergeCell ref="G50:H50"/>
    <mergeCell ref="I50:J50"/>
    <mergeCell ref="L50:M50"/>
    <mergeCell ref="O50:P50"/>
    <mergeCell ref="C51:D51"/>
    <mergeCell ref="G51:H51"/>
    <mergeCell ref="I51:J51"/>
    <mergeCell ref="L51:M51"/>
    <mergeCell ref="O51:P51"/>
    <mergeCell ref="C56:D56"/>
    <mergeCell ref="G56:H56"/>
    <mergeCell ref="I56:J56"/>
    <mergeCell ref="L56:M56"/>
    <mergeCell ref="O56:P56"/>
    <mergeCell ref="C57:D57"/>
    <mergeCell ref="G57:H57"/>
    <mergeCell ref="I57:J57"/>
    <mergeCell ref="L57:M57"/>
    <mergeCell ref="O57:P57"/>
    <mergeCell ref="C54:D54"/>
    <mergeCell ref="G54:H54"/>
    <mergeCell ref="I54:J54"/>
    <mergeCell ref="L54:M54"/>
    <mergeCell ref="O54:P54"/>
    <mergeCell ref="C55:D55"/>
    <mergeCell ref="G55:H55"/>
    <mergeCell ref="I55:J55"/>
    <mergeCell ref="L55:M55"/>
    <mergeCell ref="O55:P55"/>
    <mergeCell ref="C62:D62"/>
    <mergeCell ref="G62:H62"/>
    <mergeCell ref="I62:J62"/>
    <mergeCell ref="L62:M62"/>
    <mergeCell ref="O62:P62"/>
    <mergeCell ref="A63:P63"/>
    <mergeCell ref="C60:D60"/>
    <mergeCell ref="G60:H60"/>
    <mergeCell ref="I60:J60"/>
    <mergeCell ref="L60:M60"/>
    <mergeCell ref="O60:P60"/>
    <mergeCell ref="C61:D61"/>
    <mergeCell ref="G61:H61"/>
    <mergeCell ref="I61:J61"/>
    <mergeCell ref="L61:M61"/>
    <mergeCell ref="O61:P61"/>
    <mergeCell ref="C58:D58"/>
    <mergeCell ref="G58:H58"/>
    <mergeCell ref="I58:J58"/>
    <mergeCell ref="L58:M58"/>
    <mergeCell ref="O58:P58"/>
    <mergeCell ref="C59:D59"/>
    <mergeCell ref="G59:H59"/>
    <mergeCell ref="I59:J59"/>
    <mergeCell ref="L59:M59"/>
    <mergeCell ref="O59:P59"/>
    <mergeCell ref="C66:D66"/>
    <mergeCell ref="G66:H66"/>
    <mergeCell ref="I66:J66"/>
    <mergeCell ref="L66:M66"/>
    <mergeCell ref="O66:P66"/>
    <mergeCell ref="C67:D67"/>
    <mergeCell ref="G67:H67"/>
    <mergeCell ref="I67:J67"/>
    <mergeCell ref="L67:M67"/>
    <mergeCell ref="O67:P67"/>
    <mergeCell ref="C64:D64"/>
    <mergeCell ref="G64:H64"/>
    <mergeCell ref="I64:J64"/>
    <mergeCell ref="L64:M64"/>
    <mergeCell ref="O64:P64"/>
    <mergeCell ref="C65:D65"/>
    <mergeCell ref="G65:H65"/>
    <mergeCell ref="I65:J65"/>
    <mergeCell ref="L65:M65"/>
    <mergeCell ref="O65:P65"/>
    <mergeCell ref="C70:D70"/>
    <mergeCell ref="G70:H70"/>
    <mergeCell ref="I70:J70"/>
    <mergeCell ref="L70:M70"/>
    <mergeCell ref="O70:P70"/>
    <mergeCell ref="C71:D71"/>
    <mergeCell ref="G71:H71"/>
    <mergeCell ref="I71:J71"/>
    <mergeCell ref="L71:M71"/>
    <mergeCell ref="O71:P71"/>
    <mergeCell ref="C68:D68"/>
    <mergeCell ref="G68:H68"/>
    <mergeCell ref="I68:J68"/>
    <mergeCell ref="L68:M68"/>
    <mergeCell ref="O68:P68"/>
    <mergeCell ref="C69:D69"/>
    <mergeCell ref="G69:H69"/>
    <mergeCell ref="I69:J69"/>
    <mergeCell ref="L69:M69"/>
    <mergeCell ref="O69:P69"/>
    <mergeCell ref="C76:D76"/>
    <mergeCell ref="G76:H76"/>
    <mergeCell ref="I76:J76"/>
    <mergeCell ref="L76:M76"/>
    <mergeCell ref="O76:P76"/>
    <mergeCell ref="A77:P77"/>
    <mergeCell ref="C74:D74"/>
    <mergeCell ref="G74:H74"/>
    <mergeCell ref="I74:J74"/>
    <mergeCell ref="L74:M74"/>
    <mergeCell ref="O74:P74"/>
    <mergeCell ref="C75:D75"/>
    <mergeCell ref="G75:H75"/>
    <mergeCell ref="I75:J75"/>
    <mergeCell ref="L75:M75"/>
    <mergeCell ref="O75:P75"/>
    <mergeCell ref="C72:D72"/>
    <mergeCell ref="G72:H72"/>
    <mergeCell ref="I72:J72"/>
    <mergeCell ref="L72:M72"/>
    <mergeCell ref="O72:P72"/>
    <mergeCell ref="C73:D73"/>
    <mergeCell ref="G73:H73"/>
    <mergeCell ref="I73:J73"/>
    <mergeCell ref="L73:M73"/>
    <mergeCell ref="O73:P73"/>
    <mergeCell ref="C80:D80"/>
    <mergeCell ref="G80:H80"/>
    <mergeCell ref="I80:J80"/>
    <mergeCell ref="L80:M80"/>
    <mergeCell ref="O80:P80"/>
    <mergeCell ref="C81:D81"/>
    <mergeCell ref="G81:H81"/>
    <mergeCell ref="I81:J81"/>
    <mergeCell ref="L81:M81"/>
    <mergeCell ref="O81:P81"/>
    <mergeCell ref="C78:D78"/>
    <mergeCell ref="G78:H78"/>
    <mergeCell ref="I78:J78"/>
    <mergeCell ref="L78:M78"/>
    <mergeCell ref="O78:P78"/>
    <mergeCell ref="C79:D79"/>
    <mergeCell ref="G79:H79"/>
    <mergeCell ref="I79:J79"/>
    <mergeCell ref="L79:M79"/>
    <mergeCell ref="O79:P79"/>
    <mergeCell ref="C84:D84"/>
    <mergeCell ref="G84:H84"/>
    <mergeCell ref="I84:J84"/>
    <mergeCell ref="L84:M84"/>
    <mergeCell ref="O84:P84"/>
    <mergeCell ref="C85:D85"/>
    <mergeCell ref="G85:H85"/>
    <mergeCell ref="I85:J85"/>
    <mergeCell ref="L85:M85"/>
    <mergeCell ref="O85:P85"/>
    <mergeCell ref="C82:D82"/>
    <mergeCell ref="G82:H82"/>
    <mergeCell ref="I82:J82"/>
    <mergeCell ref="L82:M82"/>
    <mergeCell ref="O82:P82"/>
    <mergeCell ref="C83:D83"/>
    <mergeCell ref="G83:H83"/>
    <mergeCell ref="I83:J83"/>
    <mergeCell ref="L83:M83"/>
    <mergeCell ref="O83:P83"/>
    <mergeCell ref="C90:D90"/>
    <mergeCell ref="G90:H90"/>
    <mergeCell ref="I90:J90"/>
    <mergeCell ref="L90:M90"/>
    <mergeCell ref="O90:P90"/>
    <mergeCell ref="A91:P91"/>
    <mergeCell ref="C88:D88"/>
    <mergeCell ref="G88:H88"/>
    <mergeCell ref="I88:J88"/>
    <mergeCell ref="L88:M88"/>
    <mergeCell ref="O88:P88"/>
    <mergeCell ref="C89:D89"/>
    <mergeCell ref="G89:H89"/>
    <mergeCell ref="I89:J89"/>
    <mergeCell ref="L89:M89"/>
    <mergeCell ref="O89:P89"/>
    <mergeCell ref="C86:D86"/>
    <mergeCell ref="G86:H86"/>
    <mergeCell ref="I86:J86"/>
    <mergeCell ref="L86:M86"/>
    <mergeCell ref="O86:P86"/>
    <mergeCell ref="C87:D87"/>
    <mergeCell ref="G87:H87"/>
    <mergeCell ref="I87:J87"/>
    <mergeCell ref="L87:M87"/>
    <mergeCell ref="O87:P87"/>
    <mergeCell ref="C94:D94"/>
    <mergeCell ref="G94:H94"/>
    <mergeCell ref="I94:J94"/>
    <mergeCell ref="L94:M94"/>
    <mergeCell ref="O94:P94"/>
    <mergeCell ref="C95:D95"/>
    <mergeCell ref="G95:H95"/>
    <mergeCell ref="I95:J95"/>
    <mergeCell ref="L95:M95"/>
    <mergeCell ref="O95:P95"/>
    <mergeCell ref="C92:D92"/>
    <mergeCell ref="G92:H92"/>
    <mergeCell ref="I92:J92"/>
    <mergeCell ref="L92:M92"/>
    <mergeCell ref="O92:P92"/>
    <mergeCell ref="C93:D93"/>
    <mergeCell ref="G93:H93"/>
    <mergeCell ref="I93:J93"/>
    <mergeCell ref="L93:M93"/>
    <mergeCell ref="O93:P93"/>
    <mergeCell ref="C98:D98"/>
    <mergeCell ref="G98:H98"/>
    <mergeCell ref="I98:J98"/>
    <mergeCell ref="L98:M98"/>
    <mergeCell ref="O98:P98"/>
    <mergeCell ref="C99:D99"/>
    <mergeCell ref="G99:H99"/>
    <mergeCell ref="I99:J99"/>
    <mergeCell ref="L99:M99"/>
    <mergeCell ref="O99:P99"/>
    <mergeCell ref="C96:D96"/>
    <mergeCell ref="G96:H96"/>
    <mergeCell ref="I96:J96"/>
    <mergeCell ref="L96:M96"/>
    <mergeCell ref="O96:P96"/>
    <mergeCell ref="C97:D97"/>
    <mergeCell ref="G97:H97"/>
    <mergeCell ref="I97:J97"/>
    <mergeCell ref="L97:M97"/>
    <mergeCell ref="O97:P97"/>
    <mergeCell ref="C104:D104"/>
    <mergeCell ref="G104:H104"/>
    <mergeCell ref="I104:J104"/>
    <mergeCell ref="L104:M104"/>
    <mergeCell ref="O104:P104"/>
    <mergeCell ref="A105:P105"/>
    <mergeCell ref="C102:D102"/>
    <mergeCell ref="G102:H102"/>
    <mergeCell ref="I102:J102"/>
    <mergeCell ref="L102:M102"/>
    <mergeCell ref="O102:P102"/>
    <mergeCell ref="C103:D103"/>
    <mergeCell ref="G103:H103"/>
    <mergeCell ref="I103:J103"/>
    <mergeCell ref="L103:M103"/>
    <mergeCell ref="O103:P103"/>
    <mergeCell ref="C100:D100"/>
    <mergeCell ref="G100:H100"/>
    <mergeCell ref="I100:J100"/>
    <mergeCell ref="L100:M100"/>
    <mergeCell ref="O100:P100"/>
    <mergeCell ref="C101:D101"/>
    <mergeCell ref="G101:H101"/>
    <mergeCell ref="I101:J101"/>
    <mergeCell ref="L101:M101"/>
    <mergeCell ref="O101:P101"/>
    <mergeCell ref="C108:D108"/>
    <mergeCell ref="G108:H108"/>
    <mergeCell ref="I108:J108"/>
    <mergeCell ref="L108:M108"/>
    <mergeCell ref="O108:P108"/>
    <mergeCell ref="C109:D109"/>
    <mergeCell ref="G109:H109"/>
    <mergeCell ref="I109:J109"/>
    <mergeCell ref="L109:M109"/>
    <mergeCell ref="O109:P109"/>
    <mergeCell ref="C106:D106"/>
    <mergeCell ref="G106:H106"/>
    <mergeCell ref="I106:J106"/>
    <mergeCell ref="L106:M106"/>
    <mergeCell ref="O106:P106"/>
    <mergeCell ref="C107:D107"/>
    <mergeCell ref="G107:H107"/>
    <mergeCell ref="I107:J107"/>
    <mergeCell ref="L107:M107"/>
    <mergeCell ref="O107:P107"/>
    <mergeCell ref="C112:D112"/>
    <mergeCell ref="G112:H112"/>
    <mergeCell ref="I112:J112"/>
    <mergeCell ref="L112:M112"/>
    <mergeCell ref="O112:P112"/>
    <mergeCell ref="C113:D113"/>
    <mergeCell ref="G113:H113"/>
    <mergeCell ref="I113:J113"/>
    <mergeCell ref="L113:M113"/>
    <mergeCell ref="O113:P113"/>
    <mergeCell ref="C110:D110"/>
    <mergeCell ref="G110:H110"/>
    <mergeCell ref="I110:J110"/>
    <mergeCell ref="L110:M110"/>
    <mergeCell ref="O110:P110"/>
    <mergeCell ref="C111:D111"/>
    <mergeCell ref="G111:H111"/>
    <mergeCell ref="I111:J111"/>
    <mergeCell ref="L111:M111"/>
    <mergeCell ref="O111:P111"/>
    <mergeCell ref="C118:D118"/>
    <mergeCell ref="G118:H118"/>
    <mergeCell ref="I118:J118"/>
    <mergeCell ref="L118:M118"/>
    <mergeCell ref="O118:P118"/>
    <mergeCell ref="A119:P119"/>
    <mergeCell ref="C116:D116"/>
    <mergeCell ref="G116:H116"/>
    <mergeCell ref="I116:J116"/>
    <mergeCell ref="L116:M116"/>
    <mergeCell ref="O116:P116"/>
    <mergeCell ref="C117:D117"/>
    <mergeCell ref="G117:H117"/>
    <mergeCell ref="I117:J117"/>
    <mergeCell ref="L117:M117"/>
    <mergeCell ref="O117:P117"/>
    <mergeCell ref="C114:D114"/>
    <mergeCell ref="G114:H114"/>
    <mergeCell ref="I114:J114"/>
    <mergeCell ref="L114:M114"/>
    <mergeCell ref="O114:P114"/>
    <mergeCell ref="C115:D115"/>
    <mergeCell ref="G115:H115"/>
    <mergeCell ref="I115:J115"/>
    <mergeCell ref="L115:M115"/>
    <mergeCell ref="O115:P115"/>
    <mergeCell ref="C122:D122"/>
    <mergeCell ref="G122:H122"/>
    <mergeCell ref="I122:J122"/>
    <mergeCell ref="L122:M122"/>
    <mergeCell ref="O122:P122"/>
    <mergeCell ref="C123:D123"/>
    <mergeCell ref="G123:H123"/>
    <mergeCell ref="I123:J123"/>
    <mergeCell ref="L123:M123"/>
    <mergeCell ref="O123:P123"/>
    <mergeCell ref="C120:D120"/>
    <mergeCell ref="G120:H120"/>
    <mergeCell ref="I120:J120"/>
    <mergeCell ref="L120:M120"/>
    <mergeCell ref="O120:P120"/>
    <mergeCell ref="C121:D121"/>
    <mergeCell ref="G121:H121"/>
    <mergeCell ref="I121:J121"/>
    <mergeCell ref="L121:M121"/>
    <mergeCell ref="O121:P121"/>
    <mergeCell ref="C126:D126"/>
    <mergeCell ref="G126:H126"/>
    <mergeCell ref="I126:J126"/>
    <mergeCell ref="L126:M126"/>
    <mergeCell ref="O126:P126"/>
    <mergeCell ref="C127:D127"/>
    <mergeCell ref="G127:H127"/>
    <mergeCell ref="I127:J127"/>
    <mergeCell ref="L127:M127"/>
    <mergeCell ref="O127:P127"/>
    <mergeCell ref="C124:D124"/>
    <mergeCell ref="G124:H124"/>
    <mergeCell ref="I124:J124"/>
    <mergeCell ref="L124:M124"/>
    <mergeCell ref="O124:P124"/>
    <mergeCell ref="C125:D125"/>
    <mergeCell ref="G125:H125"/>
    <mergeCell ref="I125:J125"/>
    <mergeCell ref="L125:M125"/>
    <mergeCell ref="O125:P125"/>
    <mergeCell ref="C132:D132"/>
    <mergeCell ref="G132:H132"/>
    <mergeCell ref="I132:J132"/>
    <mergeCell ref="L132:M132"/>
    <mergeCell ref="O132:P132"/>
    <mergeCell ref="A133:P133"/>
    <mergeCell ref="C130:D130"/>
    <mergeCell ref="G130:H130"/>
    <mergeCell ref="I130:J130"/>
    <mergeCell ref="L130:M130"/>
    <mergeCell ref="O130:P130"/>
    <mergeCell ref="C131:D131"/>
    <mergeCell ref="G131:H131"/>
    <mergeCell ref="I131:J131"/>
    <mergeCell ref="L131:M131"/>
    <mergeCell ref="O131:P131"/>
    <mergeCell ref="C128:D128"/>
    <mergeCell ref="G128:H128"/>
    <mergeCell ref="I128:J128"/>
    <mergeCell ref="L128:M128"/>
    <mergeCell ref="O128:P128"/>
    <mergeCell ref="C129:D129"/>
    <mergeCell ref="G129:H129"/>
    <mergeCell ref="I129:J129"/>
    <mergeCell ref="L129:M129"/>
    <mergeCell ref="O129:P129"/>
    <mergeCell ref="C136:D136"/>
    <mergeCell ref="G136:H136"/>
    <mergeCell ref="I136:J136"/>
    <mergeCell ref="L136:M136"/>
    <mergeCell ref="O136:P136"/>
    <mergeCell ref="C137:D137"/>
    <mergeCell ref="G137:H137"/>
    <mergeCell ref="I137:J137"/>
    <mergeCell ref="L137:M137"/>
    <mergeCell ref="O137:P137"/>
    <mergeCell ref="C134:D134"/>
    <mergeCell ref="G134:H134"/>
    <mergeCell ref="I134:J134"/>
    <mergeCell ref="L134:M134"/>
    <mergeCell ref="O134:P134"/>
    <mergeCell ref="C135:D135"/>
    <mergeCell ref="G135:H135"/>
    <mergeCell ref="I135:J135"/>
    <mergeCell ref="L135:M135"/>
    <mergeCell ref="O135:P135"/>
    <mergeCell ref="C140:D140"/>
    <mergeCell ref="G140:H140"/>
    <mergeCell ref="I140:J140"/>
    <mergeCell ref="L140:M140"/>
    <mergeCell ref="O140:P140"/>
    <mergeCell ref="C141:D141"/>
    <mergeCell ref="G141:H141"/>
    <mergeCell ref="I141:J141"/>
    <mergeCell ref="L141:M141"/>
    <mergeCell ref="O141:P141"/>
    <mergeCell ref="C138:D138"/>
    <mergeCell ref="G138:H138"/>
    <mergeCell ref="I138:J138"/>
    <mergeCell ref="L138:M138"/>
    <mergeCell ref="O138:P138"/>
    <mergeCell ref="C139:D139"/>
    <mergeCell ref="G139:H139"/>
    <mergeCell ref="I139:J139"/>
    <mergeCell ref="L139:M139"/>
    <mergeCell ref="O139:P139"/>
    <mergeCell ref="C146:D146"/>
    <mergeCell ref="G146:H146"/>
    <mergeCell ref="I146:J146"/>
    <mergeCell ref="L146:M146"/>
    <mergeCell ref="O146:P146"/>
    <mergeCell ref="A147:P147"/>
    <mergeCell ref="C144:D144"/>
    <mergeCell ref="G144:H144"/>
    <mergeCell ref="I144:J144"/>
    <mergeCell ref="L144:M144"/>
    <mergeCell ref="O144:P144"/>
    <mergeCell ref="C145:D145"/>
    <mergeCell ref="G145:H145"/>
    <mergeCell ref="I145:J145"/>
    <mergeCell ref="L145:M145"/>
    <mergeCell ref="O145:P145"/>
    <mergeCell ref="C142:D142"/>
    <mergeCell ref="G142:H142"/>
    <mergeCell ref="I142:J142"/>
    <mergeCell ref="L142:M142"/>
    <mergeCell ref="O142:P142"/>
    <mergeCell ref="C143:D143"/>
    <mergeCell ref="G143:H143"/>
    <mergeCell ref="I143:J143"/>
    <mergeCell ref="L143:M143"/>
    <mergeCell ref="O143:P143"/>
    <mergeCell ref="C150:D150"/>
    <mergeCell ref="G150:H150"/>
    <mergeCell ref="I150:J150"/>
    <mergeCell ref="L150:M150"/>
    <mergeCell ref="O150:P150"/>
    <mergeCell ref="C151:D151"/>
    <mergeCell ref="G151:H151"/>
    <mergeCell ref="I151:J151"/>
    <mergeCell ref="L151:M151"/>
    <mergeCell ref="O151:P151"/>
    <mergeCell ref="C148:D148"/>
    <mergeCell ref="G148:H148"/>
    <mergeCell ref="I148:J148"/>
    <mergeCell ref="L148:M148"/>
    <mergeCell ref="O148:P148"/>
    <mergeCell ref="C149:D149"/>
    <mergeCell ref="G149:H149"/>
    <mergeCell ref="I149:J149"/>
    <mergeCell ref="L149:M149"/>
    <mergeCell ref="O149:P149"/>
    <mergeCell ref="C154:D154"/>
    <mergeCell ref="G154:H154"/>
    <mergeCell ref="I154:J154"/>
    <mergeCell ref="L154:M154"/>
    <mergeCell ref="O154:P154"/>
    <mergeCell ref="C155:D155"/>
    <mergeCell ref="G155:H155"/>
    <mergeCell ref="I155:J155"/>
    <mergeCell ref="L155:M155"/>
    <mergeCell ref="O155:P155"/>
    <mergeCell ref="C152:D152"/>
    <mergeCell ref="G152:H152"/>
    <mergeCell ref="I152:J152"/>
    <mergeCell ref="L152:M152"/>
    <mergeCell ref="O152:P152"/>
    <mergeCell ref="C153:D153"/>
    <mergeCell ref="G153:H153"/>
    <mergeCell ref="I153:J153"/>
    <mergeCell ref="L153:M153"/>
    <mergeCell ref="O153:P153"/>
    <mergeCell ref="C160:D160"/>
    <mergeCell ref="G160:H160"/>
    <mergeCell ref="I160:J160"/>
    <mergeCell ref="L160:M160"/>
    <mergeCell ref="O160:P160"/>
    <mergeCell ref="A161:P161"/>
    <mergeCell ref="C158:D158"/>
    <mergeCell ref="G158:H158"/>
    <mergeCell ref="I158:J158"/>
    <mergeCell ref="L158:M158"/>
    <mergeCell ref="O158:P158"/>
    <mergeCell ref="C159:D159"/>
    <mergeCell ref="G159:H159"/>
    <mergeCell ref="I159:J159"/>
    <mergeCell ref="L159:M159"/>
    <mergeCell ref="O159:P159"/>
    <mergeCell ref="C156:D156"/>
    <mergeCell ref="G156:H156"/>
    <mergeCell ref="I156:J156"/>
    <mergeCell ref="L156:M156"/>
    <mergeCell ref="O156:P156"/>
    <mergeCell ref="C157:D157"/>
    <mergeCell ref="G157:H157"/>
    <mergeCell ref="I157:J157"/>
    <mergeCell ref="L157:M157"/>
    <mergeCell ref="O157:P157"/>
    <mergeCell ref="C164:D164"/>
    <mergeCell ref="G164:H164"/>
    <mergeCell ref="I164:J164"/>
    <mergeCell ref="L164:M164"/>
    <mergeCell ref="O164:P164"/>
    <mergeCell ref="C165:D165"/>
    <mergeCell ref="G165:H165"/>
    <mergeCell ref="I165:J165"/>
    <mergeCell ref="L165:M165"/>
    <mergeCell ref="O165:P165"/>
    <mergeCell ref="C162:D162"/>
    <mergeCell ref="G162:H162"/>
    <mergeCell ref="I162:J162"/>
    <mergeCell ref="L162:M162"/>
    <mergeCell ref="O162:P162"/>
    <mergeCell ref="C163:D163"/>
    <mergeCell ref="G163:H163"/>
    <mergeCell ref="I163:J163"/>
    <mergeCell ref="L163:M163"/>
    <mergeCell ref="O163:P163"/>
    <mergeCell ref="C168:D168"/>
    <mergeCell ref="G168:H168"/>
    <mergeCell ref="I168:J168"/>
    <mergeCell ref="L168:M168"/>
    <mergeCell ref="O168:P168"/>
    <mergeCell ref="C169:D169"/>
    <mergeCell ref="G169:H169"/>
    <mergeCell ref="I169:J169"/>
    <mergeCell ref="L169:M169"/>
    <mergeCell ref="O169:P169"/>
    <mergeCell ref="C166:D166"/>
    <mergeCell ref="G166:H166"/>
    <mergeCell ref="I166:J166"/>
    <mergeCell ref="L166:M166"/>
    <mergeCell ref="O166:P166"/>
    <mergeCell ref="C167:D167"/>
    <mergeCell ref="G167:H167"/>
    <mergeCell ref="I167:J167"/>
    <mergeCell ref="L167:M167"/>
    <mergeCell ref="O167:P167"/>
    <mergeCell ref="C174:D174"/>
    <mergeCell ref="G174:H174"/>
    <mergeCell ref="I174:J174"/>
    <mergeCell ref="L174:M174"/>
    <mergeCell ref="O174:P174"/>
    <mergeCell ref="A175:P175"/>
    <mergeCell ref="C172:D172"/>
    <mergeCell ref="G172:H172"/>
    <mergeCell ref="I172:J172"/>
    <mergeCell ref="L172:M172"/>
    <mergeCell ref="O172:P172"/>
    <mergeCell ref="C173:D173"/>
    <mergeCell ref="G173:H173"/>
    <mergeCell ref="I173:J173"/>
    <mergeCell ref="L173:M173"/>
    <mergeCell ref="O173:P173"/>
    <mergeCell ref="C170:D170"/>
    <mergeCell ref="G170:H170"/>
    <mergeCell ref="I170:J170"/>
    <mergeCell ref="L170:M170"/>
    <mergeCell ref="O170:P170"/>
    <mergeCell ref="C171:D171"/>
    <mergeCell ref="G171:H171"/>
    <mergeCell ref="I171:J171"/>
    <mergeCell ref="L171:M171"/>
    <mergeCell ref="O171:P171"/>
    <mergeCell ref="C178:D178"/>
    <mergeCell ref="G178:H178"/>
    <mergeCell ref="I178:J178"/>
    <mergeCell ref="L178:M178"/>
    <mergeCell ref="O178:P178"/>
    <mergeCell ref="C179:D179"/>
    <mergeCell ref="G179:H179"/>
    <mergeCell ref="I179:J179"/>
    <mergeCell ref="L179:M179"/>
    <mergeCell ref="O179:P179"/>
    <mergeCell ref="C176:D176"/>
    <mergeCell ref="G176:H176"/>
    <mergeCell ref="I176:J176"/>
    <mergeCell ref="L176:M176"/>
    <mergeCell ref="O176:P176"/>
    <mergeCell ref="C177:D177"/>
    <mergeCell ref="G177:H177"/>
    <mergeCell ref="I177:J177"/>
    <mergeCell ref="L177:M177"/>
    <mergeCell ref="O177:P177"/>
    <mergeCell ref="C182:D182"/>
    <mergeCell ref="G182:H182"/>
    <mergeCell ref="I182:J182"/>
    <mergeCell ref="L182:M182"/>
    <mergeCell ref="O182:P182"/>
    <mergeCell ref="C183:D183"/>
    <mergeCell ref="G183:H183"/>
    <mergeCell ref="I183:J183"/>
    <mergeCell ref="L183:M183"/>
    <mergeCell ref="O183:P183"/>
    <mergeCell ref="C180:D180"/>
    <mergeCell ref="G180:H180"/>
    <mergeCell ref="I180:J180"/>
    <mergeCell ref="L180:M180"/>
    <mergeCell ref="O180:P180"/>
    <mergeCell ref="C181:D181"/>
    <mergeCell ref="G181:H181"/>
    <mergeCell ref="I181:J181"/>
    <mergeCell ref="L181:M181"/>
    <mergeCell ref="O181:P181"/>
    <mergeCell ref="C188:D188"/>
    <mergeCell ref="G188:H188"/>
    <mergeCell ref="I188:J188"/>
    <mergeCell ref="L188:M188"/>
    <mergeCell ref="O188:P188"/>
    <mergeCell ref="A189:P189"/>
    <mergeCell ref="C186:D186"/>
    <mergeCell ref="G186:H186"/>
    <mergeCell ref="I186:J186"/>
    <mergeCell ref="L186:M186"/>
    <mergeCell ref="O186:P186"/>
    <mergeCell ref="C187:D187"/>
    <mergeCell ref="G187:H187"/>
    <mergeCell ref="I187:J187"/>
    <mergeCell ref="L187:M187"/>
    <mergeCell ref="O187:P187"/>
    <mergeCell ref="C184:D184"/>
    <mergeCell ref="G184:H184"/>
    <mergeCell ref="I184:J184"/>
    <mergeCell ref="L184:M184"/>
    <mergeCell ref="O184:P184"/>
    <mergeCell ref="C185:D185"/>
    <mergeCell ref="G185:H185"/>
    <mergeCell ref="I185:J185"/>
    <mergeCell ref="L185:M185"/>
    <mergeCell ref="O185:P185"/>
    <mergeCell ref="C192:D192"/>
    <mergeCell ref="G192:H192"/>
    <mergeCell ref="I192:J192"/>
    <mergeCell ref="L192:M192"/>
    <mergeCell ref="O192:P192"/>
    <mergeCell ref="C193:D193"/>
    <mergeCell ref="G193:H193"/>
    <mergeCell ref="I193:J193"/>
    <mergeCell ref="L193:M193"/>
    <mergeCell ref="O193:P193"/>
    <mergeCell ref="C190:D190"/>
    <mergeCell ref="G190:H190"/>
    <mergeCell ref="I190:J190"/>
    <mergeCell ref="L190:M190"/>
    <mergeCell ref="O190:P190"/>
    <mergeCell ref="C191:D191"/>
    <mergeCell ref="G191:H191"/>
    <mergeCell ref="I191:J191"/>
    <mergeCell ref="L191:M191"/>
    <mergeCell ref="O191:P191"/>
    <mergeCell ref="C196:D196"/>
    <mergeCell ref="G196:H196"/>
    <mergeCell ref="I196:J196"/>
    <mergeCell ref="L196:M196"/>
    <mergeCell ref="O196:P196"/>
    <mergeCell ref="C197:D197"/>
    <mergeCell ref="G197:H197"/>
    <mergeCell ref="I197:J197"/>
    <mergeCell ref="L197:M197"/>
    <mergeCell ref="O197:P197"/>
    <mergeCell ref="C194:D194"/>
    <mergeCell ref="G194:H194"/>
    <mergeCell ref="I194:J194"/>
    <mergeCell ref="L194:M194"/>
    <mergeCell ref="O194:P194"/>
    <mergeCell ref="C195:D195"/>
    <mergeCell ref="G195:H195"/>
    <mergeCell ref="I195:J195"/>
    <mergeCell ref="L195:M195"/>
    <mergeCell ref="O195:P195"/>
    <mergeCell ref="C202:D202"/>
    <mergeCell ref="G202:H202"/>
    <mergeCell ref="I202:J202"/>
    <mergeCell ref="L202:M202"/>
    <mergeCell ref="O202:P202"/>
    <mergeCell ref="A203:P203"/>
    <mergeCell ref="C200:D200"/>
    <mergeCell ref="G200:H200"/>
    <mergeCell ref="I200:J200"/>
    <mergeCell ref="L200:M200"/>
    <mergeCell ref="O200:P200"/>
    <mergeCell ref="C201:D201"/>
    <mergeCell ref="G201:H201"/>
    <mergeCell ref="I201:J201"/>
    <mergeCell ref="L201:M201"/>
    <mergeCell ref="O201:P201"/>
    <mergeCell ref="C198:D198"/>
    <mergeCell ref="G198:H198"/>
    <mergeCell ref="I198:J198"/>
    <mergeCell ref="L198:M198"/>
    <mergeCell ref="O198:P198"/>
    <mergeCell ref="C199:D199"/>
    <mergeCell ref="G199:H199"/>
    <mergeCell ref="I199:J199"/>
    <mergeCell ref="L199:M199"/>
    <mergeCell ref="O199:P199"/>
    <mergeCell ref="C206:D206"/>
    <mergeCell ref="G206:H206"/>
    <mergeCell ref="I206:J206"/>
    <mergeCell ref="L206:M206"/>
    <mergeCell ref="O206:P206"/>
    <mergeCell ref="C207:D207"/>
    <mergeCell ref="G207:H207"/>
    <mergeCell ref="I207:J207"/>
    <mergeCell ref="L207:M207"/>
    <mergeCell ref="O207:P207"/>
    <mergeCell ref="C204:D204"/>
    <mergeCell ref="G204:H204"/>
    <mergeCell ref="I204:J204"/>
    <mergeCell ref="L204:M204"/>
    <mergeCell ref="O204:P204"/>
    <mergeCell ref="C205:D205"/>
    <mergeCell ref="G205:H205"/>
    <mergeCell ref="I205:J205"/>
    <mergeCell ref="L205:M205"/>
    <mergeCell ref="O205:P205"/>
    <mergeCell ref="C210:D210"/>
    <mergeCell ref="G210:H210"/>
    <mergeCell ref="I210:J210"/>
    <mergeCell ref="L210:M210"/>
    <mergeCell ref="O210:P210"/>
    <mergeCell ref="C211:D211"/>
    <mergeCell ref="G211:H211"/>
    <mergeCell ref="I211:J211"/>
    <mergeCell ref="L211:M211"/>
    <mergeCell ref="O211:P211"/>
    <mergeCell ref="C208:D208"/>
    <mergeCell ref="G208:H208"/>
    <mergeCell ref="I208:J208"/>
    <mergeCell ref="L208:M208"/>
    <mergeCell ref="O208:P208"/>
    <mergeCell ref="C209:D209"/>
    <mergeCell ref="G209:H209"/>
    <mergeCell ref="I209:J209"/>
    <mergeCell ref="L209:M209"/>
    <mergeCell ref="O209:P209"/>
    <mergeCell ref="C216:D216"/>
    <mergeCell ref="G216:H216"/>
    <mergeCell ref="I216:J216"/>
    <mergeCell ref="L216:M216"/>
    <mergeCell ref="O216:P216"/>
    <mergeCell ref="A217:P217"/>
    <mergeCell ref="C214:D214"/>
    <mergeCell ref="G214:H214"/>
    <mergeCell ref="I214:J214"/>
    <mergeCell ref="L214:M214"/>
    <mergeCell ref="O214:P214"/>
    <mergeCell ref="C215:D215"/>
    <mergeCell ref="G215:H215"/>
    <mergeCell ref="I215:J215"/>
    <mergeCell ref="L215:M215"/>
    <mergeCell ref="O215:P215"/>
    <mergeCell ref="C212:D212"/>
    <mergeCell ref="G212:H212"/>
    <mergeCell ref="I212:J212"/>
    <mergeCell ref="L212:M212"/>
    <mergeCell ref="O212:P212"/>
    <mergeCell ref="C213:D213"/>
    <mergeCell ref="G213:H213"/>
    <mergeCell ref="I213:J213"/>
    <mergeCell ref="L213:M213"/>
    <mergeCell ref="O213:P213"/>
    <mergeCell ref="C220:D220"/>
    <mergeCell ref="G220:H220"/>
    <mergeCell ref="I220:J220"/>
    <mergeCell ref="L220:M220"/>
    <mergeCell ref="O220:P220"/>
    <mergeCell ref="C221:D221"/>
    <mergeCell ref="G221:H221"/>
    <mergeCell ref="I221:J221"/>
    <mergeCell ref="L221:M221"/>
    <mergeCell ref="O221:P221"/>
    <mergeCell ref="C218:D218"/>
    <mergeCell ref="G218:H218"/>
    <mergeCell ref="I218:J218"/>
    <mergeCell ref="L218:M218"/>
    <mergeCell ref="O218:P218"/>
    <mergeCell ref="C219:D219"/>
    <mergeCell ref="G219:H219"/>
    <mergeCell ref="I219:J219"/>
    <mergeCell ref="L219:M219"/>
    <mergeCell ref="O219:P219"/>
    <mergeCell ref="C224:D224"/>
    <mergeCell ref="G224:H224"/>
    <mergeCell ref="I224:J224"/>
    <mergeCell ref="L224:M224"/>
    <mergeCell ref="O224:P224"/>
    <mergeCell ref="C225:D225"/>
    <mergeCell ref="G225:H225"/>
    <mergeCell ref="I225:J225"/>
    <mergeCell ref="L225:M225"/>
    <mergeCell ref="O225:P225"/>
    <mergeCell ref="C222:D222"/>
    <mergeCell ref="G222:H222"/>
    <mergeCell ref="I222:J222"/>
    <mergeCell ref="L222:M222"/>
    <mergeCell ref="O222:P222"/>
    <mergeCell ref="C223:D223"/>
    <mergeCell ref="G223:H223"/>
    <mergeCell ref="I223:J223"/>
    <mergeCell ref="L223:M223"/>
    <mergeCell ref="O223:P223"/>
    <mergeCell ref="C230:D230"/>
    <mergeCell ref="G230:H230"/>
    <mergeCell ref="I230:J230"/>
    <mergeCell ref="L230:M230"/>
    <mergeCell ref="O230:P230"/>
    <mergeCell ref="C228:D228"/>
    <mergeCell ref="G228:H228"/>
    <mergeCell ref="I228:J228"/>
    <mergeCell ref="L228:M228"/>
    <mergeCell ref="O228:P228"/>
    <mergeCell ref="C229:D229"/>
    <mergeCell ref="G229:H229"/>
    <mergeCell ref="I229:J229"/>
    <mergeCell ref="L229:M229"/>
    <mergeCell ref="O229:P229"/>
    <mergeCell ref="C226:D226"/>
    <mergeCell ref="G226:H226"/>
    <mergeCell ref="I226:J226"/>
    <mergeCell ref="L226:M226"/>
    <mergeCell ref="O226:P226"/>
    <mergeCell ref="C227:D227"/>
    <mergeCell ref="G227:H227"/>
    <mergeCell ref="I227:J227"/>
    <mergeCell ref="L227:M227"/>
    <mergeCell ref="O227:P2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8"/>
  <sheetViews>
    <sheetView workbookViewId="0">
      <selection activeCell="K178" sqref="K178"/>
    </sheetView>
  </sheetViews>
  <sheetFormatPr defaultRowHeight="12.75" x14ac:dyDescent="0.25"/>
  <cols>
    <col min="1" max="1" width="25.85546875" style="19" customWidth="1"/>
    <col min="2" max="2" width="13" style="19" customWidth="1"/>
    <col min="3" max="3" width="22.85546875" style="19" customWidth="1"/>
    <col min="4" max="4" width="10.85546875" style="19" customWidth="1"/>
    <col min="5" max="5" width="13" style="19" customWidth="1"/>
    <col min="6" max="6" width="5.85546875" style="19" customWidth="1"/>
    <col min="7" max="7" width="6.85546875" style="19" customWidth="1"/>
    <col min="8" max="8" width="1.85546875" style="19" customWidth="1"/>
    <col min="9" max="9" width="10.85546875" style="19" customWidth="1"/>
    <col min="10" max="10" width="15.28515625" style="19" customWidth="1"/>
    <col min="11" max="11" width="14.5703125" style="19" customWidth="1"/>
    <col min="12" max="12" width="4" style="19" customWidth="1"/>
    <col min="13" max="13" width="9" style="19" customWidth="1"/>
    <col min="14" max="14" width="9.85546875" style="19" customWidth="1"/>
    <col min="15" max="15" width="2.85546875" style="19" customWidth="1"/>
    <col min="16" max="16" width="1.85546875" style="19" customWidth="1"/>
    <col min="17" max="16384" width="9.140625" style="19"/>
  </cols>
  <sheetData>
    <row r="1" spans="1:13" ht="15" customHeight="1" x14ac:dyDescent="0.2">
      <c r="A1" s="18" t="s">
        <v>15</v>
      </c>
      <c r="B1" s="120" t="s">
        <v>84</v>
      </c>
      <c r="C1" s="120"/>
      <c r="D1" s="120"/>
      <c r="E1" s="120"/>
      <c r="F1" s="120"/>
      <c r="G1" s="85"/>
      <c r="H1" s="85"/>
      <c r="I1" s="85"/>
      <c r="J1" s="85"/>
      <c r="K1" s="85"/>
      <c r="L1" s="85"/>
    </row>
    <row r="2" spans="1:13" ht="13.5" customHeight="1" x14ac:dyDescent="0.2">
      <c r="A2" s="18" t="s">
        <v>17</v>
      </c>
      <c r="B2" s="116" t="s">
        <v>85</v>
      </c>
      <c r="C2" s="116"/>
      <c r="D2" s="116"/>
      <c r="E2" s="116"/>
      <c r="F2" s="116"/>
      <c r="G2" s="85"/>
      <c r="H2" s="85"/>
      <c r="I2" s="117" t="s">
        <v>19</v>
      </c>
      <c r="J2" s="117"/>
      <c r="K2" s="117"/>
      <c r="L2" s="117"/>
    </row>
    <row r="3" spans="1:13" ht="13.5" customHeight="1" x14ac:dyDescent="0.2">
      <c r="A3" s="18" t="s">
        <v>20</v>
      </c>
      <c r="B3" s="116" t="s">
        <v>86</v>
      </c>
      <c r="C3" s="116"/>
      <c r="D3" s="116"/>
      <c r="E3" s="116"/>
      <c r="F3" s="116"/>
      <c r="G3" s="85"/>
      <c r="H3" s="85"/>
      <c r="I3" s="117" t="s">
        <v>19</v>
      </c>
      <c r="J3" s="117"/>
      <c r="K3" s="117"/>
      <c r="L3" s="117"/>
    </row>
    <row r="4" spans="1:13" ht="13.5" customHeight="1" x14ac:dyDescent="0.2">
      <c r="A4" s="18" t="s">
        <v>22</v>
      </c>
      <c r="B4" s="116" t="s">
        <v>23</v>
      </c>
      <c r="C4" s="116"/>
      <c r="D4" s="116"/>
      <c r="E4" s="116"/>
      <c r="F4" s="116"/>
      <c r="G4" s="85"/>
      <c r="H4" s="85"/>
      <c r="I4" s="117" t="s">
        <v>24</v>
      </c>
      <c r="J4" s="117"/>
      <c r="K4" s="117"/>
      <c r="L4" s="117"/>
    </row>
    <row r="5" spans="1:13" ht="15.75" customHeight="1" x14ac:dyDescent="0.2">
      <c r="A5" s="18" t="s">
        <v>25</v>
      </c>
      <c r="B5" s="118" t="s">
        <v>26</v>
      </c>
      <c r="C5" s="118"/>
      <c r="D5" s="118"/>
      <c r="E5" s="118"/>
      <c r="F5" s="118"/>
      <c r="G5" s="85"/>
      <c r="H5" s="85"/>
      <c r="I5" s="119">
        <v>10.1</v>
      </c>
      <c r="J5" s="119"/>
      <c r="K5" s="119"/>
      <c r="L5" s="119"/>
    </row>
    <row r="6" spans="1:13" ht="30.75" customHeight="1" x14ac:dyDescent="0.25">
      <c r="A6" s="20" t="s">
        <v>28</v>
      </c>
      <c r="B6" s="112" t="s">
        <v>29</v>
      </c>
      <c r="C6" s="112"/>
      <c r="D6" s="101" t="s">
        <v>30</v>
      </c>
      <c r="E6" s="101"/>
      <c r="F6" s="113" t="s">
        <v>31</v>
      </c>
      <c r="G6" s="113"/>
      <c r="H6" s="114" t="s">
        <v>32</v>
      </c>
      <c r="I6" s="114"/>
      <c r="J6" s="21" t="s">
        <v>33</v>
      </c>
      <c r="K6" s="115" t="s">
        <v>34</v>
      </c>
      <c r="L6" s="115"/>
    </row>
    <row r="7" spans="1:13" ht="51.75" customHeight="1" x14ac:dyDescent="0.25">
      <c r="A7" s="22" t="s">
        <v>87</v>
      </c>
      <c r="B7" s="109" t="s">
        <v>88</v>
      </c>
      <c r="C7" s="110"/>
      <c r="D7" s="104" t="s">
        <v>89</v>
      </c>
      <c r="E7" s="104"/>
      <c r="F7" s="105">
        <v>2</v>
      </c>
      <c r="G7" s="105"/>
      <c r="H7" s="111">
        <v>0</v>
      </c>
      <c r="I7" s="111"/>
      <c r="J7" s="23" t="s">
        <v>90</v>
      </c>
      <c r="K7" s="107" t="s">
        <v>39</v>
      </c>
      <c r="L7" s="107"/>
      <c r="M7" s="23"/>
    </row>
    <row r="8" spans="1:13" s="26" customFormat="1" ht="34.5" customHeight="1" x14ac:dyDescent="0.25">
      <c r="A8" s="24" t="s">
        <v>35</v>
      </c>
      <c r="B8" s="102" t="s">
        <v>36</v>
      </c>
      <c r="C8" s="103"/>
      <c r="D8" s="104" t="s">
        <v>37</v>
      </c>
      <c r="E8" s="104"/>
      <c r="F8" s="105">
        <v>7</v>
      </c>
      <c r="G8" s="105"/>
      <c r="H8" s="106">
        <v>0</v>
      </c>
      <c r="I8" s="106"/>
      <c r="J8" s="25" t="s">
        <v>38</v>
      </c>
      <c r="K8" s="107" t="s">
        <v>39</v>
      </c>
      <c r="L8" s="107"/>
    </row>
    <row r="9" spans="1:13" s="26" customFormat="1" ht="42" customHeight="1" x14ac:dyDescent="0.25">
      <c r="A9" s="24" t="s">
        <v>40</v>
      </c>
      <c r="B9" s="102" t="s">
        <v>36</v>
      </c>
      <c r="C9" s="103"/>
      <c r="D9" s="104" t="s">
        <v>37</v>
      </c>
      <c r="E9" s="104"/>
      <c r="F9" s="105">
        <v>8</v>
      </c>
      <c r="G9" s="105"/>
      <c r="H9" s="106">
        <v>0</v>
      </c>
      <c r="I9" s="106"/>
      <c r="J9" s="25" t="s">
        <v>38</v>
      </c>
      <c r="K9" s="107" t="s">
        <v>39</v>
      </c>
      <c r="L9" s="107"/>
    </row>
    <row r="10" spans="1:13" s="26" customFormat="1" ht="42" customHeight="1" x14ac:dyDescent="0.25">
      <c r="A10" s="24" t="s">
        <v>41</v>
      </c>
      <c r="B10" s="102" t="s">
        <v>36</v>
      </c>
      <c r="C10" s="103"/>
      <c r="D10" s="104" t="s">
        <v>37</v>
      </c>
      <c r="E10" s="104"/>
      <c r="F10" s="105">
        <v>9</v>
      </c>
      <c r="G10" s="105"/>
      <c r="H10" s="106">
        <v>0</v>
      </c>
      <c r="I10" s="106"/>
      <c r="J10" s="25" t="s">
        <v>38</v>
      </c>
      <c r="K10" s="107" t="s">
        <v>39</v>
      </c>
      <c r="L10" s="107"/>
    </row>
    <row r="11" spans="1:13" ht="51.75" customHeight="1" x14ac:dyDescent="0.25">
      <c r="A11" s="22" t="s">
        <v>91</v>
      </c>
      <c r="B11" s="109" t="s">
        <v>88</v>
      </c>
      <c r="C11" s="110"/>
      <c r="D11" s="104" t="s">
        <v>89</v>
      </c>
      <c r="E11" s="104"/>
      <c r="F11" s="105">
        <v>3</v>
      </c>
      <c r="G11" s="105"/>
      <c r="H11" s="111">
        <v>0</v>
      </c>
      <c r="I11" s="111"/>
      <c r="J11" s="23" t="s">
        <v>90</v>
      </c>
      <c r="K11" s="107" t="s">
        <v>39</v>
      </c>
      <c r="L11" s="107"/>
      <c r="M11" s="23"/>
    </row>
    <row r="12" spans="1:13" s="26" customFormat="1" ht="42" customHeight="1" x14ac:dyDescent="0.25">
      <c r="A12" s="24" t="s">
        <v>42</v>
      </c>
      <c r="B12" s="102" t="s">
        <v>43</v>
      </c>
      <c r="C12" s="103"/>
      <c r="D12" s="104" t="s">
        <v>37</v>
      </c>
      <c r="E12" s="104"/>
      <c r="F12" s="105">
        <v>5</v>
      </c>
      <c r="G12" s="105"/>
      <c r="H12" s="106">
        <v>0</v>
      </c>
      <c r="I12" s="106"/>
      <c r="J12" s="25" t="s">
        <v>38</v>
      </c>
      <c r="K12" s="107" t="s">
        <v>39</v>
      </c>
      <c r="L12" s="107"/>
    </row>
    <row r="13" spans="1:13" s="26" customFormat="1" ht="42" customHeight="1" x14ac:dyDescent="0.25">
      <c r="A13" s="24" t="s">
        <v>44</v>
      </c>
      <c r="B13" s="102" t="s">
        <v>43</v>
      </c>
      <c r="C13" s="103"/>
      <c r="D13" s="104" t="s">
        <v>37</v>
      </c>
      <c r="E13" s="104"/>
      <c r="F13" s="105">
        <v>6</v>
      </c>
      <c r="G13" s="105"/>
      <c r="H13" s="106">
        <v>0</v>
      </c>
      <c r="I13" s="106"/>
      <c r="J13" s="25" t="s">
        <v>38</v>
      </c>
      <c r="K13" s="107" t="s">
        <v>39</v>
      </c>
      <c r="L13" s="107"/>
    </row>
    <row r="14" spans="1:13" s="26" customFormat="1" ht="42" customHeight="1" x14ac:dyDescent="0.25">
      <c r="A14" s="24" t="s">
        <v>45</v>
      </c>
      <c r="B14" s="102" t="s">
        <v>43</v>
      </c>
      <c r="C14" s="103"/>
      <c r="D14" s="104" t="s">
        <v>37</v>
      </c>
      <c r="E14" s="104"/>
      <c r="F14" s="105">
        <v>7</v>
      </c>
      <c r="G14" s="105"/>
      <c r="H14" s="106">
        <v>0</v>
      </c>
      <c r="I14" s="106"/>
      <c r="J14" s="25" t="s">
        <v>38</v>
      </c>
      <c r="K14" s="107" t="s">
        <v>39</v>
      </c>
      <c r="L14" s="107"/>
    </row>
    <row r="15" spans="1:13" ht="51.75" customHeight="1" x14ac:dyDescent="0.25">
      <c r="A15" s="22" t="s">
        <v>92</v>
      </c>
      <c r="B15" s="109" t="s">
        <v>88</v>
      </c>
      <c r="C15" s="110"/>
      <c r="D15" s="104" t="s">
        <v>89</v>
      </c>
      <c r="E15" s="104"/>
      <c r="F15" s="105">
        <v>2</v>
      </c>
      <c r="G15" s="105"/>
      <c r="H15" s="111">
        <v>0</v>
      </c>
      <c r="I15" s="111"/>
      <c r="J15" s="23" t="s">
        <v>90</v>
      </c>
      <c r="K15" s="107" t="s">
        <v>39</v>
      </c>
      <c r="L15" s="107"/>
      <c r="M15" s="23"/>
    </row>
    <row r="16" spans="1:13" s="26" customFormat="1" ht="42" customHeight="1" x14ac:dyDescent="0.25">
      <c r="A16" s="24" t="s">
        <v>46</v>
      </c>
      <c r="B16" s="102" t="s">
        <v>47</v>
      </c>
      <c r="C16" s="103"/>
      <c r="D16" s="104" t="s">
        <v>37</v>
      </c>
      <c r="E16" s="104"/>
      <c r="F16" s="105">
        <v>8</v>
      </c>
      <c r="G16" s="105"/>
      <c r="H16" s="106">
        <v>0</v>
      </c>
      <c r="I16" s="106"/>
      <c r="J16" s="25" t="s">
        <v>38</v>
      </c>
      <c r="K16" s="107" t="s">
        <v>39</v>
      </c>
      <c r="L16" s="107"/>
    </row>
    <row r="17" spans="1:15" s="26" customFormat="1" ht="42" customHeight="1" x14ac:dyDescent="0.25">
      <c r="A17" s="24" t="s">
        <v>48</v>
      </c>
      <c r="B17" s="102" t="s">
        <v>47</v>
      </c>
      <c r="C17" s="103"/>
      <c r="D17" s="104" t="s">
        <v>37</v>
      </c>
      <c r="E17" s="104"/>
      <c r="F17" s="105">
        <v>9</v>
      </c>
      <c r="G17" s="105"/>
      <c r="H17" s="106">
        <v>0</v>
      </c>
      <c r="I17" s="106"/>
      <c r="J17" s="25" t="s">
        <v>38</v>
      </c>
      <c r="K17" s="107" t="s">
        <v>39</v>
      </c>
      <c r="L17" s="107"/>
    </row>
    <row r="18" spans="1:15" s="26" customFormat="1" ht="42" customHeight="1" x14ac:dyDescent="0.25">
      <c r="A18" s="24" t="s">
        <v>49</v>
      </c>
      <c r="B18" s="102" t="s">
        <v>47</v>
      </c>
      <c r="C18" s="103"/>
      <c r="D18" s="104" t="s">
        <v>37</v>
      </c>
      <c r="E18" s="104"/>
      <c r="F18" s="105">
        <v>10</v>
      </c>
      <c r="G18" s="105"/>
      <c r="H18" s="106">
        <v>0</v>
      </c>
      <c r="I18" s="106"/>
      <c r="J18" s="25" t="s">
        <v>38</v>
      </c>
      <c r="K18" s="107" t="s">
        <v>39</v>
      </c>
      <c r="L18" s="107"/>
    </row>
    <row r="19" spans="1:15" ht="51.75" customHeight="1" x14ac:dyDescent="0.25">
      <c r="A19" s="22" t="s">
        <v>93</v>
      </c>
      <c r="B19" s="109" t="s">
        <v>88</v>
      </c>
      <c r="C19" s="110"/>
      <c r="D19" s="104" t="s">
        <v>89</v>
      </c>
      <c r="E19" s="104"/>
      <c r="F19" s="105">
        <v>2</v>
      </c>
      <c r="G19" s="105"/>
      <c r="H19" s="111">
        <v>0</v>
      </c>
      <c r="I19" s="111"/>
      <c r="J19" s="23" t="s">
        <v>90</v>
      </c>
      <c r="K19" s="107" t="s">
        <v>39</v>
      </c>
      <c r="L19" s="107"/>
      <c r="M19" s="23"/>
    </row>
    <row r="20" spans="1:15" s="26" customFormat="1" ht="51.75" customHeight="1" x14ac:dyDescent="0.25">
      <c r="A20" s="24" t="s">
        <v>50</v>
      </c>
      <c r="B20" s="102" t="s">
        <v>51</v>
      </c>
      <c r="C20" s="103"/>
      <c r="D20" s="104" t="s">
        <v>37</v>
      </c>
      <c r="E20" s="104"/>
      <c r="F20" s="105">
        <v>5</v>
      </c>
      <c r="G20" s="105"/>
      <c r="H20" s="106">
        <v>0</v>
      </c>
      <c r="I20" s="106"/>
      <c r="J20" s="25" t="s">
        <v>38</v>
      </c>
      <c r="K20" s="107" t="s">
        <v>39</v>
      </c>
      <c r="L20" s="107"/>
    </row>
    <row r="21" spans="1:15" s="26" customFormat="1" ht="48.75" customHeight="1" x14ac:dyDescent="0.25">
      <c r="A21" s="24" t="s">
        <v>52</v>
      </c>
      <c r="B21" s="102" t="s">
        <v>51</v>
      </c>
      <c r="C21" s="103"/>
      <c r="D21" s="104" t="s">
        <v>37</v>
      </c>
      <c r="E21" s="104"/>
      <c r="F21" s="105">
        <v>6</v>
      </c>
      <c r="G21" s="105"/>
      <c r="H21" s="106">
        <v>0</v>
      </c>
      <c r="I21" s="106"/>
      <c r="J21" s="25" t="s">
        <v>38</v>
      </c>
      <c r="K21" s="107" t="s">
        <v>39</v>
      </c>
      <c r="L21" s="107"/>
    </row>
    <row r="22" spans="1:15" s="26" customFormat="1" ht="48" customHeight="1" x14ac:dyDescent="0.25">
      <c r="A22" s="24" t="s">
        <v>53</v>
      </c>
      <c r="B22" s="102" t="s">
        <v>51</v>
      </c>
      <c r="C22" s="103"/>
      <c r="D22" s="104" t="s">
        <v>37</v>
      </c>
      <c r="E22" s="104"/>
      <c r="F22" s="105">
        <v>7</v>
      </c>
      <c r="G22" s="105"/>
      <c r="H22" s="106">
        <v>0</v>
      </c>
      <c r="I22" s="106"/>
      <c r="J22" s="25" t="s">
        <v>38</v>
      </c>
      <c r="K22" s="107" t="s">
        <v>39</v>
      </c>
      <c r="L22" s="107"/>
    </row>
    <row r="24" spans="1:15" s="26" customFormat="1" ht="25.7" customHeight="1" x14ac:dyDescent="0.25">
      <c r="A24" s="20" t="s">
        <v>77</v>
      </c>
      <c r="B24" s="108"/>
      <c r="C24" s="108"/>
      <c r="D24" s="108"/>
      <c r="E24" s="108"/>
      <c r="F24" s="108"/>
      <c r="G24" s="108"/>
      <c r="H24" s="108"/>
      <c r="I24" s="108"/>
      <c r="J24" s="27"/>
      <c r="K24" s="108"/>
      <c r="L24" s="108"/>
    </row>
    <row r="25" spans="1:15" s="26" customFormat="1" ht="31.7" customHeight="1" x14ac:dyDescent="0.25">
      <c r="A25" s="101" t="s">
        <v>78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</row>
    <row r="26" spans="1:15" ht="22.5" x14ac:dyDescent="0.25">
      <c r="A26" s="28" t="s">
        <v>28</v>
      </c>
      <c r="B26" s="28" t="s">
        <v>30</v>
      </c>
      <c r="C26" s="28" t="s">
        <v>54</v>
      </c>
      <c r="D26" s="29" t="s">
        <v>55</v>
      </c>
      <c r="E26" s="29" t="s">
        <v>56</v>
      </c>
      <c r="F26" s="92" t="s">
        <v>57</v>
      </c>
      <c r="G26" s="93"/>
      <c r="H26" s="92" t="s">
        <v>58</v>
      </c>
      <c r="I26" s="93"/>
      <c r="J26" s="28" t="s">
        <v>94</v>
      </c>
      <c r="K26" s="30" t="s">
        <v>95</v>
      </c>
      <c r="L26" s="92" t="s">
        <v>60</v>
      </c>
      <c r="M26" s="93"/>
      <c r="N26" s="29" t="s">
        <v>61</v>
      </c>
    </row>
    <row r="27" spans="1:15" ht="13.5" customHeight="1" x14ac:dyDescent="0.25">
      <c r="A27" s="28" t="s">
        <v>80</v>
      </c>
      <c r="B27" s="28"/>
      <c r="C27" s="28"/>
      <c r="D27" s="29"/>
      <c r="E27" s="29"/>
      <c r="F27" s="92"/>
      <c r="G27" s="87"/>
      <c r="H27" s="92"/>
      <c r="I27" s="87"/>
      <c r="J27" s="29"/>
      <c r="K27" s="30"/>
      <c r="L27" s="92"/>
      <c r="M27" s="87"/>
      <c r="N27" s="29"/>
    </row>
    <row r="28" spans="1:15" ht="13.5" customHeight="1" x14ac:dyDescent="0.25">
      <c r="A28" s="31" t="s">
        <v>87</v>
      </c>
      <c r="B28" s="31" t="s">
        <v>96</v>
      </c>
      <c r="C28" s="31" t="s">
        <v>62</v>
      </c>
      <c r="D28" s="32">
        <v>4.4059999999999997</v>
      </c>
      <c r="E28" s="33">
        <v>152400</v>
      </c>
      <c r="F28" s="89">
        <v>44312</v>
      </c>
      <c r="G28" s="90"/>
      <c r="H28" s="83">
        <f>E28/F28</f>
        <v>3.4392489619064812</v>
      </c>
      <c r="I28" s="84"/>
      <c r="J28" s="34">
        <v>1.0264</v>
      </c>
      <c r="K28" s="35">
        <f>J28/J$28</f>
        <v>1</v>
      </c>
      <c r="L28" s="83">
        <v>1</v>
      </c>
      <c r="M28" s="84"/>
      <c r="N28" s="36">
        <f>(K28/L28)*100</f>
        <v>100</v>
      </c>
    </row>
    <row r="29" spans="1:15" ht="13.5" customHeight="1" x14ac:dyDescent="0.25">
      <c r="A29" s="37" t="s">
        <v>35</v>
      </c>
      <c r="B29" s="37" t="s">
        <v>37</v>
      </c>
      <c r="C29" s="38" t="s">
        <v>62</v>
      </c>
      <c r="D29" s="39">
        <v>4.399</v>
      </c>
      <c r="E29" s="40">
        <v>923112</v>
      </c>
      <c r="F29" s="79">
        <v>43546</v>
      </c>
      <c r="G29" s="80"/>
      <c r="H29" s="81">
        <v>21.198499999999999</v>
      </c>
      <c r="I29" s="82"/>
      <c r="J29" s="41">
        <v>6.3261000000000003</v>
      </c>
      <c r="K29" s="35">
        <f>J29/J$28</f>
        <v>6.1633865939204995</v>
      </c>
      <c r="L29" s="83">
        <v>5</v>
      </c>
      <c r="M29" s="84"/>
      <c r="N29" s="36">
        <f>(K29/L29)*100</f>
        <v>123.26773187840998</v>
      </c>
    </row>
    <row r="30" spans="1:15" ht="13.5" customHeight="1" x14ac:dyDescent="0.25">
      <c r="A30" s="37" t="s">
        <v>40</v>
      </c>
      <c r="B30" s="37" t="s">
        <v>37</v>
      </c>
      <c r="C30" s="38" t="s">
        <v>62</v>
      </c>
      <c r="D30" s="39">
        <v>4.399</v>
      </c>
      <c r="E30" s="40">
        <v>843702</v>
      </c>
      <c r="F30" s="79">
        <v>39582</v>
      </c>
      <c r="G30" s="80"/>
      <c r="H30" s="81">
        <v>21.315200000000001</v>
      </c>
      <c r="I30" s="82"/>
      <c r="J30" s="41">
        <v>6.3609</v>
      </c>
      <c r="K30" s="35">
        <f>J30/J$28</f>
        <v>6.1972915042868282</v>
      </c>
      <c r="L30" s="83">
        <v>5</v>
      </c>
      <c r="M30" s="84"/>
      <c r="N30" s="36">
        <f>(K30/L30)*100</f>
        <v>123.94583008573656</v>
      </c>
    </row>
    <row r="31" spans="1:15" ht="13.5" customHeight="1" x14ac:dyDescent="0.25">
      <c r="A31" s="37" t="s">
        <v>41</v>
      </c>
      <c r="B31" s="37" t="s">
        <v>37</v>
      </c>
      <c r="C31" s="38" t="s">
        <v>62</v>
      </c>
      <c r="D31" s="39">
        <v>4.399</v>
      </c>
      <c r="E31" s="40">
        <v>809467</v>
      </c>
      <c r="F31" s="79">
        <v>38297</v>
      </c>
      <c r="G31" s="80"/>
      <c r="H31" s="81">
        <v>21.136700000000001</v>
      </c>
      <c r="I31" s="82"/>
      <c r="J31" s="41">
        <v>6.3076999999999996</v>
      </c>
      <c r="K31" s="35">
        <f>J31/J$28</f>
        <v>6.145459859703819</v>
      </c>
      <c r="L31" s="83">
        <v>5</v>
      </c>
      <c r="M31" s="84"/>
      <c r="N31" s="36">
        <f>(K31/L31)*100</f>
        <v>122.90919719407638</v>
      </c>
    </row>
    <row r="32" spans="1:15" ht="13.5" customHeight="1" x14ac:dyDescent="0.25">
      <c r="A32" s="28" t="s">
        <v>81</v>
      </c>
      <c r="B32" s="31"/>
      <c r="C32" s="31"/>
      <c r="D32" s="32"/>
      <c r="E32" s="33"/>
      <c r="F32" s="86"/>
      <c r="G32" s="87"/>
      <c r="H32" s="88"/>
      <c r="I32" s="87"/>
      <c r="J32" s="34"/>
      <c r="K32" s="35"/>
      <c r="L32" s="88"/>
      <c r="M32" s="87"/>
      <c r="N32" s="36"/>
    </row>
    <row r="33" spans="1:15" ht="13.5" customHeight="1" x14ac:dyDescent="0.25">
      <c r="A33" s="31" t="s">
        <v>91</v>
      </c>
      <c r="B33" s="31" t="s">
        <v>96</v>
      </c>
      <c r="C33" s="31" t="s">
        <v>62</v>
      </c>
      <c r="D33" s="32">
        <v>4.4059999999999997</v>
      </c>
      <c r="E33" s="33">
        <v>197722</v>
      </c>
      <c r="F33" s="89">
        <v>42534</v>
      </c>
      <c r="G33" s="90"/>
      <c r="H33" s="83">
        <v>4.6486000000000001</v>
      </c>
      <c r="I33" s="84"/>
      <c r="J33" s="34">
        <v>1.3872</v>
      </c>
      <c r="K33" s="35">
        <f>J33/J$33</f>
        <v>1</v>
      </c>
      <c r="L33" s="83">
        <v>1</v>
      </c>
      <c r="M33" s="84"/>
      <c r="N33" s="36">
        <f>(K33/L33)*100</f>
        <v>100</v>
      </c>
    </row>
    <row r="34" spans="1:15" ht="13.5" customHeight="1" x14ac:dyDescent="0.25">
      <c r="A34" s="37" t="s">
        <v>42</v>
      </c>
      <c r="B34" s="37" t="s">
        <v>37</v>
      </c>
      <c r="C34" s="38" t="s">
        <v>62</v>
      </c>
      <c r="D34" s="39">
        <v>4.399</v>
      </c>
      <c r="E34" s="40">
        <v>718317</v>
      </c>
      <c r="F34" s="79">
        <v>45493</v>
      </c>
      <c r="G34" s="80"/>
      <c r="H34" s="81">
        <v>15.7896</v>
      </c>
      <c r="I34" s="82"/>
      <c r="J34" s="41">
        <v>4.7119999999999997</v>
      </c>
      <c r="K34" s="35">
        <f>J34/J$33</f>
        <v>3.3967704728950401</v>
      </c>
      <c r="L34" s="83">
        <v>5</v>
      </c>
      <c r="M34" s="84"/>
      <c r="N34" s="36">
        <f>(K34/L34)*100</f>
        <v>67.935409457900803</v>
      </c>
    </row>
    <row r="35" spans="1:15" ht="13.5" customHeight="1" x14ac:dyDescent="0.25">
      <c r="A35" s="37" t="s">
        <v>44</v>
      </c>
      <c r="B35" s="37" t="s">
        <v>37</v>
      </c>
      <c r="C35" s="38" t="s">
        <v>62</v>
      </c>
      <c r="D35" s="39">
        <v>4.3929999999999998</v>
      </c>
      <c r="E35" s="40">
        <v>704239</v>
      </c>
      <c r="F35" s="79">
        <v>42199</v>
      </c>
      <c r="G35" s="80"/>
      <c r="H35" s="81">
        <v>16.688600000000001</v>
      </c>
      <c r="I35" s="82"/>
      <c r="J35" s="41">
        <v>4.9802</v>
      </c>
      <c r="K35" s="35">
        <f>J35/J$33</f>
        <v>3.5901095732410613</v>
      </c>
      <c r="L35" s="83">
        <v>5</v>
      </c>
      <c r="M35" s="84"/>
      <c r="N35" s="36">
        <f>(K35/L35)*100</f>
        <v>71.802191464821234</v>
      </c>
    </row>
    <row r="36" spans="1:15" ht="13.5" customHeight="1" x14ac:dyDescent="0.25">
      <c r="A36" s="37" t="s">
        <v>45</v>
      </c>
      <c r="B36" s="37" t="s">
        <v>37</v>
      </c>
      <c r="C36" s="38" t="s">
        <v>62</v>
      </c>
      <c r="D36" s="39">
        <v>4.399</v>
      </c>
      <c r="E36" s="40">
        <v>877925</v>
      </c>
      <c r="F36" s="79">
        <v>39179</v>
      </c>
      <c r="G36" s="80"/>
      <c r="H36" s="81">
        <v>22.407800000000002</v>
      </c>
      <c r="I36" s="82"/>
      <c r="J36" s="41">
        <v>6.6870000000000003</v>
      </c>
      <c r="K36" s="35">
        <f>J36/J$33</f>
        <v>4.8205017301038069</v>
      </c>
      <c r="L36" s="83">
        <v>5</v>
      </c>
      <c r="M36" s="84"/>
      <c r="N36" s="36">
        <f>(K36/L36)*100</f>
        <v>96.410034602076138</v>
      </c>
    </row>
    <row r="37" spans="1:15" ht="13.5" customHeight="1" x14ac:dyDescent="0.25">
      <c r="A37" s="28" t="s">
        <v>82</v>
      </c>
      <c r="B37" s="31"/>
      <c r="C37" s="31"/>
      <c r="D37" s="32"/>
      <c r="E37" s="33"/>
      <c r="F37" s="86"/>
      <c r="G37" s="87"/>
      <c r="H37" s="88"/>
      <c r="I37" s="87"/>
      <c r="J37" s="34"/>
      <c r="K37" s="35"/>
      <c r="L37" s="88"/>
      <c r="M37" s="87"/>
      <c r="N37" s="36"/>
    </row>
    <row r="38" spans="1:15" ht="13.5" customHeight="1" x14ac:dyDescent="0.25">
      <c r="A38" s="31" t="s">
        <v>92</v>
      </c>
      <c r="B38" s="31" t="s">
        <v>96</v>
      </c>
      <c r="C38" s="31" t="s">
        <v>62</v>
      </c>
      <c r="D38" s="32">
        <v>4.399</v>
      </c>
      <c r="E38" s="33">
        <v>162070</v>
      </c>
      <c r="F38" s="89">
        <v>34891</v>
      </c>
      <c r="G38" s="90"/>
      <c r="H38" s="83">
        <v>4.6451000000000002</v>
      </c>
      <c r="I38" s="84"/>
      <c r="J38" s="34">
        <v>1.3862000000000001</v>
      </c>
      <c r="K38" s="35">
        <f>J38/J$38</f>
        <v>1</v>
      </c>
      <c r="L38" s="83">
        <v>1</v>
      </c>
      <c r="M38" s="84"/>
      <c r="N38" s="36">
        <f>(K38/L38)*100</f>
        <v>100</v>
      </c>
    </row>
    <row r="39" spans="1:15" ht="13.5" customHeight="1" x14ac:dyDescent="0.25">
      <c r="A39" s="37" t="s">
        <v>46</v>
      </c>
      <c r="B39" s="37" t="s">
        <v>37</v>
      </c>
      <c r="C39" s="38" t="s">
        <v>62</v>
      </c>
      <c r="D39" s="39">
        <v>4.399</v>
      </c>
      <c r="E39" s="40">
        <v>656490</v>
      </c>
      <c r="F39" s="79">
        <v>36085</v>
      </c>
      <c r="G39" s="80"/>
      <c r="H39" s="81">
        <v>18.193100000000001</v>
      </c>
      <c r="I39" s="82"/>
      <c r="J39" s="41">
        <v>5.4291999999999998</v>
      </c>
      <c r="K39" s="35">
        <f t="shared" ref="K39:K41" si="0">J39/J$38</f>
        <v>3.9166065502813443</v>
      </c>
      <c r="L39" s="83">
        <v>5</v>
      </c>
      <c r="M39" s="84"/>
      <c r="N39" s="36">
        <f>(K39/L39)*100</f>
        <v>78.332131005626877</v>
      </c>
    </row>
    <row r="40" spans="1:15" ht="13.5" customHeight="1" x14ac:dyDescent="0.25">
      <c r="A40" s="37" t="s">
        <v>48</v>
      </c>
      <c r="B40" s="37" t="s">
        <v>37</v>
      </c>
      <c r="C40" s="38" t="s">
        <v>62</v>
      </c>
      <c r="D40" s="39">
        <v>4.3929999999999998</v>
      </c>
      <c r="E40" s="40">
        <v>699752</v>
      </c>
      <c r="F40" s="79">
        <v>38306</v>
      </c>
      <c r="G40" s="80"/>
      <c r="H40" s="81">
        <v>18.267299999999999</v>
      </c>
      <c r="I40" s="82"/>
      <c r="J40" s="41">
        <v>5.4513999999999996</v>
      </c>
      <c r="K40" s="35">
        <f t="shared" si="0"/>
        <v>3.9326215553311203</v>
      </c>
      <c r="L40" s="83">
        <v>5</v>
      </c>
      <c r="M40" s="84"/>
      <c r="N40" s="36">
        <f>(K40/L40)*100</f>
        <v>78.652431106622416</v>
      </c>
    </row>
    <row r="41" spans="1:15" ht="13.5" customHeight="1" x14ac:dyDescent="0.25">
      <c r="A41" s="37" t="s">
        <v>49</v>
      </c>
      <c r="B41" s="37" t="s">
        <v>37</v>
      </c>
      <c r="C41" s="38" t="s">
        <v>62</v>
      </c>
      <c r="D41" s="39">
        <v>4.3929999999999998</v>
      </c>
      <c r="E41" s="40">
        <v>622315</v>
      </c>
      <c r="F41" s="79">
        <v>35025</v>
      </c>
      <c r="G41" s="80"/>
      <c r="H41" s="81">
        <v>17.767700000000001</v>
      </c>
      <c r="I41" s="82"/>
      <c r="J41" s="41">
        <v>5.3022999999999998</v>
      </c>
      <c r="K41" s="35">
        <f t="shared" si="0"/>
        <v>3.8250613187130278</v>
      </c>
      <c r="L41" s="83">
        <v>5</v>
      </c>
      <c r="M41" s="84"/>
      <c r="N41" s="36">
        <f>(K41/L41)*100</f>
        <v>76.501226374260554</v>
      </c>
    </row>
    <row r="42" spans="1:15" ht="13.5" customHeight="1" x14ac:dyDescent="0.25">
      <c r="A42" s="28" t="s">
        <v>83</v>
      </c>
      <c r="B42" s="31"/>
      <c r="C42" s="31"/>
      <c r="D42" s="32"/>
      <c r="E42" s="33"/>
      <c r="F42" s="86"/>
      <c r="G42" s="87"/>
      <c r="H42" s="88"/>
      <c r="I42" s="87"/>
      <c r="J42" s="34"/>
      <c r="K42" s="35"/>
      <c r="L42" s="88"/>
      <c r="M42" s="87"/>
      <c r="N42" s="36"/>
    </row>
    <row r="43" spans="1:15" ht="13.5" customHeight="1" x14ac:dyDescent="0.25">
      <c r="A43" s="31" t="s">
        <v>93</v>
      </c>
      <c r="B43" s="31" t="s">
        <v>96</v>
      </c>
      <c r="C43" s="31" t="s">
        <v>62</v>
      </c>
      <c r="D43" s="32">
        <v>4.4119999999999999</v>
      </c>
      <c r="E43" s="33">
        <v>173029</v>
      </c>
      <c r="F43" s="89">
        <v>34908</v>
      </c>
      <c r="G43" s="90"/>
      <c r="H43" s="83">
        <v>4.9568000000000003</v>
      </c>
      <c r="I43" s="84"/>
      <c r="J43" s="34">
        <v>1.4792000000000001</v>
      </c>
      <c r="K43" s="35">
        <f>J43/J$43</f>
        <v>1</v>
      </c>
      <c r="L43" s="83">
        <v>1</v>
      </c>
      <c r="M43" s="84"/>
      <c r="N43" s="36">
        <f>(K43/L43)*100</f>
        <v>100</v>
      </c>
    </row>
    <row r="44" spans="1:15" ht="13.5" customHeight="1" x14ac:dyDescent="0.25">
      <c r="A44" s="37" t="s">
        <v>50</v>
      </c>
      <c r="B44" s="37" t="s">
        <v>37</v>
      </c>
      <c r="C44" s="38" t="s">
        <v>97</v>
      </c>
      <c r="D44" s="39">
        <v>4.4119999999999999</v>
      </c>
      <c r="E44" s="40">
        <v>626261</v>
      </c>
      <c r="F44" s="79">
        <v>30891</v>
      </c>
      <c r="G44" s="80"/>
      <c r="H44" s="81">
        <v>20.273499999999999</v>
      </c>
      <c r="I44" s="82"/>
      <c r="J44" s="41">
        <v>6.0500999999999996</v>
      </c>
      <c r="K44" s="35">
        <f t="shared" ref="K44:K46" si="1">J44/J$43</f>
        <v>4.0901162790697674</v>
      </c>
      <c r="L44" s="83">
        <v>5</v>
      </c>
      <c r="M44" s="84"/>
      <c r="N44" s="36">
        <f>(K44/L44)*100</f>
        <v>81.802325581395351</v>
      </c>
    </row>
    <row r="45" spans="1:15" ht="13.5" customHeight="1" x14ac:dyDescent="0.25">
      <c r="A45" s="37" t="s">
        <v>52</v>
      </c>
      <c r="B45" s="37" t="s">
        <v>37</v>
      </c>
      <c r="C45" s="38" t="s">
        <v>62</v>
      </c>
      <c r="D45" s="39">
        <v>4.4059999999999997</v>
      </c>
      <c r="E45" s="40">
        <v>545585</v>
      </c>
      <c r="F45" s="79">
        <v>31500</v>
      </c>
      <c r="G45" s="80"/>
      <c r="H45" s="81">
        <v>17.3201</v>
      </c>
      <c r="I45" s="82"/>
      <c r="J45" s="41">
        <v>5.1687000000000003</v>
      </c>
      <c r="K45" s="35">
        <f t="shared" si="1"/>
        <v>3.4942536506219577</v>
      </c>
      <c r="L45" s="83">
        <v>5</v>
      </c>
      <c r="M45" s="84"/>
      <c r="N45" s="36">
        <f>(K45/L45)*100</f>
        <v>69.885073012439165</v>
      </c>
    </row>
    <row r="46" spans="1:15" ht="13.5" customHeight="1" x14ac:dyDescent="0.25">
      <c r="A46" s="37" t="s">
        <v>53</v>
      </c>
      <c r="B46" s="37" t="s">
        <v>37</v>
      </c>
      <c r="C46" s="38" t="s">
        <v>62</v>
      </c>
      <c r="D46" s="39">
        <v>4.4059999999999997</v>
      </c>
      <c r="E46" s="40">
        <v>578596</v>
      </c>
      <c r="F46" s="79">
        <v>29028</v>
      </c>
      <c r="G46" s="80"/>
      <c r="H46" s="81">
        <v>19.932400000000001</v>
      </c>
      <c r="I46" s="82"/>
      <c r="J46" s="41">
        <v>5.9482999999999997</v>
      </c>
      <c r="K46" s="35">
        <f t="shared" si="1"/>
        <v>4.0212952947539202</v>
      </c>
      <c r="L46" s="83">
        <v>5</v>
      </c>
      <c r="M46" s="84"/>
      <c r="N46" s="36">
        <f>(K46/L46)*100</f>
        <v>80.425905895078415</v>
      </c>
    </row>
    <row r="47" spans="1:15" ht="13.5" customHeight="1" x14ac:dyDescent="0.25">
      <c r="A47" s="22"/>
      <c r="B47" s="22"/>
      <c r="C47" s="22"/>
      <c r="D47" s="42"/>
      <c r="E47" s="43"/>
      <c r="F47" s="98"/>
      <c r="G47" s="99"/>
      <c r="H47" s="100"/>
      <c r="I47" s="99"/>
      <c r="J47" s="44"/>
      <c r="K47" s="44"/>
      <c r="L47" s="100"/>
      <c r="M47" s="99"/>
      <c r="N47" s="45"/>
    </row>
    <row r="48" spans="1:15" s="26" customFormat="1" ht="31.7" customHeight="1" x14ac:dyDescent="0.25">
      <c r="A48" s="97" t="s">
        <v>63</v>
      </c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</row>
    <row r="49" spans="1:14" ht="22.5" x14ac:dyDescent="0.25">
      <c r="A49" s="28" t="s">
        <v>28</v>
      </c>
      <c r="B49" s="28" t="s">
        <v>30</v>
      </c>
      <c r="C49" s="28" t="s">
        <v>54</v>
      </c>
      <c r="D49" s="29" t="s">
        <v>55</v>
      </c>
      <c r="E49" s="29" t="s">
        <v>56</v>
      </c>
      <c r="F49" s="92" t="s">
        <v>57</v>
      </c>
      <c r="G49" s="93"/>
      <c r="H49" s="92" t="s">
        <v>58</v>
      </c>
      <c r="I49" s="93"/>
      <c r="J49" s="28" t="s">
        <v>94</v>
      </c>
      <c r="K49" s="30" t="s">
        <v>95</v>
      </c>
      <c r="L49" s="92" t="s">
        <v>60</v>
      </c>
      <c r="M49" s="93"/>
      <c r="N49" s="29" t="s">
        <v>61</v>
      </c>
    </row>
    <row r="50" spans="1:14" ht="13.5" customHeight="1" x14ac:dyDescent="0.25">
      <c r="A50" s="28" t="s">
        <v>80</v>
      </c>
      <c r="B50" s="28"/>
      <c r="C50" s="28"/>
      <c r="D50" s="29"/>
      <c r="E50" s="29"/>
      <c r="F50" s="92"/>
      <c r="G50" s="87"/>
      <c r="H50" s="92"/>
      <c r="I50" s="87"/>
      <c r="J50" s="29"/>
      <c r="K50" s="30"/>
      <c r="L50" s="92"/>
      <c r="M50" s="87"/>
      <c r="N50" s="29"/>
    </row>
    <row r="51" spans="1:14" ht="13.5" customHeight="1" x14ac:dyDescent="0.25">
      <c r="A51" s="31" t="s">
        <v>87</v>
      </c>
      <c r="B51" s="31" t="s">
        <v>96</v>
      </c>
      <c r="C51" s="31" t="s">
        <v>62</v>
      </c>
      <c r="D51" s="32">
        <v>4.4809999999999999</v>
      </c>
      <c r="E51" s="33">
        <v>139988</v>
      </c>
      <c r="F51" s="89">
        <v>44312</v>
      </c>
      <c r="G51" s="90"/>
      <c r="H51" s="83">
        <v>3.1591999999999998</v>
      </c>
      <c r="I51" s="84"/>
      <c r="J51" s="34">
        <v>1.0626</v>
      </c>
      <c r="K51" s="35">
        <f>J51/J$51</f>
        <v>1</v>
      </c>
      <c r="L51" s="83">
        <v>1</v>
      </c>
      <c r="M51" s="84"/>
      <c r="N51" s="36">
        <f>(K51/L51)*100</f>
        <v>100</v>
      </c>
    </row>
    <row r="52" spans="1:14" ht="13.5" customHeight="1" x14ac:dyDescent="0.25">
      <c r="A52" s="37" t="s">
        <v>35</v>
      </c>
      <c r="B52" s="37" t="s">
        <v>37</v>
      </c>
      <c r="C52" s="38" t="s">
        <v>62</v>
      </c>
      <c r="D52" s="39">
        <v>4.4809999999999999</v>
      </c>
      <c r="E52" s="40">
        <v>677869</v>
      </c>
      <c r="F52" s="79">
        <v>43546</v>
      </c>
      <c r="G52" s="80"/>
      <c r="H52" s="81">
        <v>15.566700000000001</v>
      </c>
      <c r="I52" s="82"/>
      <c r="J52" s="41">
        <v>5.2359999999999998</v>
      </c>
      <c r="K52" s="35">
        <f>J52/J$51</f>
        <v>4.9275362318840576</v>
      </c>
      <c r="L52" s="83">
        <v>5</v>
      </c>
      <c r="M52" s="84"/>
      <c r="N52" s="36">
        <f>(K52/L52)*100</f>
        <v>98.550724637681157</v>
      </c>
    </row>
    <row r="53" spans="1:14" ht="13.5" customHeight="1" x14ac:dyDescent="0.25">
      <c r="A53" s="37" t="s">
        <v>40</v>
      </c>
      <c r="B53" s="37" t="s">
        <v>37</v>
      </c>
      <c r="C53" s="38" t="s">
        <v>62</v>
      </c>
      <c r="D53" s="39">
        <v>4.4809999999999999</v>
      </c>
      <c r="E53" s="40">
        <v>608100</v>
      </c>
      <c r="F53" s="79">
        <v>39582</v>
      </c>
      <c r="G53" s="80"/>
      <c r="H53" s="81">
        <v>15.363</v>
      </c>
      <c r="I53" s="82"/>
      <c r="J53" s="41">
        <v>5.1675000000000004</v>
      </c>
      <c r="K53" s="35">
        <f>J53/J$51</f>
        <v>4.8630717108977981</v>
      </c>
      <c r="L53" s="83">
        <v>5</v>
      </c>
      <c r="M53" s="84"/>
      <c r="N53" s="36">
        <f>(K53/L53)*100</f>
        <v>97.261434217955966</v>
      </c>
    </row>
    <row r="54" spans="1:14" ht="13.5" customHeight="1" x14ac:dyDescent="0.25">
      <c r="A54" s="37" t="s">
        <v>41</v>
      </c>
      <c r="B54" s="37" t="s">
        <v>37</v>
      </c>
      <c r="C54" s="38" t="s">
        <v>62</v>
      </c>
      <c r="D54" s="39">
        <v>4.4809999999999999</v>
      </c>
      <c r="E54" s="40">
        <v>593217</v>
      </c>
      <c r="F54" s="79">
        <v>38297</v>
      </c>
      <c r="G54" s="80"/>
      <c r="H54" s="81">
        <v>15.49</v>
      </c>
      <c r="I54" s="82"/>
      <c r="J54" s="41">
        <v>5.2102000000000004</v>
      </c>
      <c r="K54" s="35">
        <f>J54/J$51</f>
        <v>4.9032561641257297</v>
      </c>
      <c r="L54" s="83">
        <v>5</v>
      </c>
      <c r="M54" s="84"/>
      <c r="N54" s="36">
        <f>(K54/L54)*100</f>
        <v>98.065123282514605</v>
      </c>
    </row>
    <row r="55" spans="1:14" ht="13.5" customHeight="1" x14ac:dyDescent="0.25">
      <c r="A55" s="28" t="s">
        <v>81</v>
      </c>
      <c r="B55" s="31"/>
      <c r="C55" s="31"/>
      <c r="D55" s="32"/>
      <c r="E55" s="33"/>
      <c r="F55" s="86"/>
      <c r="G55" s="87"/>
      <c r="H55" s="88"/>
      <c r="I55" s="87"/>
      <c r="J55" s="34"/>
      <c r="K55" s="35"/>
      <c r="L55" s="88"/>
      <c r="M55" s="87"/>
      <c r="N55" s="36"/>
    </row>
    <row r="56" spans="1:14" ht="13.5" customHeight="1" x14ac:dyDescent="0.25">
      <c r="A56" s="31" t="s">
        <v>91</v>
      </c>
      <c r="B56" s="31" t="s">
        <v>96</v>
      </c>
      <c r="C56" s="31" t="s">
        <v>62</v>
      </c>
      <c r="D56" s="32">
        <v>4.4800000000000004</v>
      </c>
      <c r="E56" s="33">
        <v>129534</v>
      </c>
      <c r="F56" s="89">
        <v>42534</v>
      </c>
      <c r="G56" s="90"/>
      <c r="H56" s="83">
        <v>3.0453999999999999</v>
      </c>
      <c r="I56" s="84"/>
      <c r="J56" s="34">
        <v>1.0244</v>
      </c>
      <c r="K56" s="35">
        <f>J56/J56</f>
        <v>1</v>
      </c>
      <c r="L56" s="83">
        <v>1</v>
      </c>
      <c r="M56" s="84"/>
      <c r="N56" s="36">
        <f>(K56/L56)*100</f>
        <v>100</v>
      </c>
    </row>
    <row r="57" spans="1:14" ht="13.5" customHeight="1" x14ac:dyDescent="0.25">
      <c r="A57" s="37" t="s">
        <v>42</v>
      </c>
      <c r="B57" s="37" t="s">
        <v>37</v>
      </c>
      <c r="C57" s="38" t="s">
        <v>62</v>
      </c>
      <c r="D57" s="39">
        <v>4.4809999999999999</v>
      </c>
      <c r="E57" s="40">
        <v>554076</v>
      </c>
      <c r="F57" s="79">
        <v>45493</v>
      </c>
      <c r="G57" s="80"/>
      <c r="H57" s="81">
        <v>12.179399999999999</v>
      </c>
      <c r="I57" s="82"/>
      <c r="J57" s="41">
        <v>4.0965999999999996</v>
      </c>
      <c r="K57" s="35">
        <f>J57/J56</f>
        <v>3.9990238188207727</v>
      </c>
      <c r="L57" s="83">
        <v>5</v>
      </c>
      <c r="M57" s="84"/>
      <c r="N57" s="36">
        <f>(K57/L57)*100</f>
        <v>79.980476376415453</v>
      </c>
    </row>
    <row r="58" spans="1:14" ht="13.5" customHeight="1" x14ac:dyDescent="0.25">
      <c r="A58" s="37" t="s">
        <v>44</v>
      </c>
      <c r="B58" s="37" t="s">
        <v>37</v>
      </c>
      <c r="C58" s="38" t="s">
        <v>62</v>
      </c>
      <c r="D58" s="39">
        <v>4.4740000000000002</v>
      </c>
      <c r="E58" s="40">
        <v>505312</v>
      </c>
      <c r="F58" s="79">
        <v>42199</v>
      </c>
      <c r="G58" s="80"/>
      <c r="H58" s="81">
        <v>11.974600000000001</v>
      </c>
      <c r="I58" s="82"/>
      <c r="J58" s="41">
        <v>4.0278</v>
      </c>
      <c r="K58" s="35">
        <f>J58/J56</f>
        <v>3.9318625536899652</v>
      </c>
      <c r="L58" s="83">
        <v>5</v>
      </c>
      <c r="M58" s="84"/>
      <c r="N58" s="36">
        <f>(K58/L58)*100</f>
        <v>78.637251073799305</v>
      </c>
    </row>
    <row r="59" spans="1:14" ht="13.5" customHeight="1" x14ac:dyDescent="0.25">
      <c r="A59" s="37" t="s">
        <v>45</v>
      </c>
      <c r="B59" s="37" t="s">
        <v>37</v>
      </c>
      <c r="C59" s="38" t="s">
        <v>62</v>
      </c>
      <c r="D59" s="39">
        <v>4.4809999999999999</v>
      </c>
      <c r="E59" s="40">
        <v>587964</v>
      </c>
      <c r="F59" s="79">
        <v>39179</v>
      </c>
      <c r="G59" s="80"/>
      <c r="H59" s="81">
        <v>15.007</v>
      </c>
      <c r="I59" s="82"/>
      <c r="J59" s="41">
        <v>5.0476999999999999</v>
      </c>
      <c r="K59" s="35">
        <f>J59/J56</f>
        <v>4.9274697383834436</v>
      </c>
      <c r="L59" s="83">
        <v>5</v>
      </c>
      <c r="M59" s="84"/>
      <c r="N59" s="36">
        <f>(K59/L59)*100</f>
        <v>98.549394767668872</v>
      </c>
    </row>
    <row r="60" spans="1:14" ht="13.5" customHeight="1" x14ac:dyDescent="0.25">
      <c r="A60" s="28" t="s">
        <v>82</v>
      </c>
      <c r="B60" s="31"/>
      <c r="C60" s="31"/>
      <c r="D60" s="32"/>
      <c r="E60" s="33"/>
      <c r="F60" s="86"/>
      <c r="G60" s="87"/>
      <c r="H60" s="88"/>
      <c r="I60" s="87"/>
      <c r="J60" s="34"/>
      <c r="K60" s="35"/>
      <c r="L60" s="88"/>
      <c r="M60" s="87"/>
      <c r="N60" s="36"/>
    </row>
    <row r="61" spans="1:14" ht="13.5" customHeight="1" x14ac:dyDescent="0.25">
      <c r="A61" s="31" t="s">
        <v>92</v>
      </c>
      <c r="B61" s="31" t="s">
        <v>96</v>
      </c>
      <c r="C61" s="31" t="s">
        <v>62</v>
      </c>
      <c r="D61" s="32">
        <v>4.4809999999999999</v>
      </c>
      <c r="E61" s="33">
        <v>104819</v>
      </c>
      <c r="F61" s="89">
        <v>34891</v>
      </c>
      <c r="G61" s="90"/>
      <c r="H61" s="83">
        <v>3.0042</v>
      </c>
      <c r="I61" s="84"/>
      <c r="J61" s="34">
        <v>1.0105</v>
      </c>
      <c r="K61" s="35">
        <f>J61/J61</f>
        <v>1</v>
      </c>
      <c r="L61" s="83">
        <v>1</v>
      </c>
      <c r="M61" s="84"/>
      <c r="N61" s="36">
        <f>(K61/L61)*100</f>
        <v>100</v>
      </c>
    </row>
    <row r="62" spans="1:14" ht="13.5" customHeight="1" x14ac:dyDescent="0.25">
      <c r="A62" s="37" t="s">
        <v>46</v>
      </c>
      <c r="B62" s="37" t="s">
        <v>37</v>
      </c>
      <c r="C62" s="38" t="s">
        <v>62</v>
      </c>
      <c r="D62" s="39">
        <v>4.4740000000000002</v>
      </c>
      <c r="E62" s="40">
        <v>479044</v>
      </c>
      <c r="F62" s="79">
        <v>36085</v>
      </c>
      <c r="G62" s="80"/>
      <c r="H62" s="81">
        <v>13.275600000000001</v>
      </c>
      <c r="I62" s="82"/>
      <c r="J62" s="41">
        <v>4.4653999999999998</v>
      </c>
      <c r="K62" s="35">
        <f>J62/J61</f>
        <v>4.4190004948045525</v>
      </c>
      <c r="L62" s="83">
        <v>5</v>
      </c>
      <c r="M62" s="84"/>
      <c r="N62" s="36">
        <f>(K62/L62)*100</f>
        <v>88.380009896091053</v>
      </c>
    </row>
    <row r="63" spans="1:14" ht="13.5" customHeight="1" x14ac:dyDescent="0.25">
      <c r="A63" s="37" t="s">
        <v>48</v>
      </c>
      <c r="B63" s="37" t="s">
        <v>37</v>
      </c>
      <c r="C63" s="38" t="s">
        <v>62</v>
      </c>
      <c r="D63" s="39">
        <v>4.4740000000000002</v>
      </c>
      <c r="E63" s="40">
        <v>495537</v>
      </c>
      <c r="F63" s="79">
        <v>38306</v>
      </c>
      <c r="G63" s="80"/>
      <c r="H63" s="81">
        <v>12.936199999999999</v>
      </c>
      <c r="I63" s="82"/>
      <c r="J63" s="41">
        <v>4.3512000000000004</v>
      </c>
      <c r="K63" s="35">
        <f>J63/J61</f>
        <v>4.3059871350816437</v>
      </c>
      <c r="L63" s="83">
        <v>5</v>
      </c>
      <c r="M63" s="84"/>
      <c r="N63" s="36">
        <f>(K63/L63)*100</f>
        <v>86.119742701632873</v>
      </c>
    </row>
    <row r="64" spans="1:14" ht="13.5" customHeight="1" x14ac:dyDescent="0.25">
      <c r="A64" s="37" t="s">
        <v>49</v>
      </c>
      <c r="B64" s="37" t="s">
        <v>37</v>
      </c>
      <c r="C64" s="38" t="s">
        <v>62</v>
      </c>
      <c r="D64" s="39">
        <v>4.4740000000000002</v>
      </c>
      <c r="E64" s="40">
        <v>432760</v>
      </c>
      <c r="F64" s="79">
        <v>35025</v>
      </c>
      <c r="G64" s="80"/>
      <c r="H64" s="81">
        <v>12.355700000000001</v>
      </c>
      <c r="I64" s="82"/>
      <c r="J64" s="41">
        <v>4.1559999999999997</v>
      </c>
      <c r="K64" s="35">
        <f>J64/J61</f>
        <v>4.1128154379020287</v>
      </c>
      <c r="L64" s="83">
        <v>5</v>
      </c>
      <c r="M64" s="84"/>
      <c r="N64" s="36">
        <f>(K64/L64)*100</f>
        <v>82.256308758040575</v>
      </c>
    </row>
    <row r="65" spans="1:15" ht="13.5" customHeight="1" x14ac:dyDescent="0.25">
      <c r="A65" s="28" t="s">
        <v>83</v>
      </c>
      <c r="B65" s="31"/>
      <c r="C65" s="31"/>
      <c r="D65" s="32"/>
      <c r="E65" s="33"/>
      <c r="F65" s="86"/>
      <c r="G65" s="87"/>
      <c r="H65" s="88"/>
      <c r="I65" s="87"/>
      <c r="J65" s="34"/>
      <c r="K65" s="35"/>
      <c r="L65" s="88"/>
      <c r="M65" s="87"/>
      <c r="N65" s="36"/>
    </row>
    <row r="66" spans="1:15" ht="13.5" customHeight="1" x14ac:dyDescent="0.25">
      <c r="A66" s="31" t="s">
        <v>93</v>
      </c>
      <c r="B66" s="31" t="s">
        <v>96</v>
      </c>
      <c r="C66" s="31" t="s">
        <v>62</v>
      </c>
      <c r="D66" s="32">
        <v>4.4939999999999998</v>
      </c>
      <c r="E66" s="33">
        <v>109710</v>
      </c>
      <c r="F66" s="89">
        <v>34908</v>
      </c>
      <c r="G66" s="90"/>
      <c r="H66" s="83">
        <v>3.1429</v>
      </c>
      <c r="I66" s="84"/>
      <c r="J66" s="34">
        <v>1.0570999999999999</v>
      </c>
      <c r="K66" s="35">
        <f>J66/J66</f>
        <v>1</v>
      </c>
      <c r="L66" s="83">
        <v>1</v>
      </c>
      <c r="M66" s="84"/>
      <c r="N66" s="36">
        <f>(K66/L66)*100</f>
        <v>100</v>
      </c>
    </row>
    <row r="67" spans="1:15" ht="13.5" customHeight="1" x14ac:dyDescent="0.25">
      <c r="A67" s="37" t="s">
        <v>50</v>
      </c>
      <c r="B67" s="37" t="s">
        <v>37</v>
      </c>
      <c r="C67" s="38" t="s">
        <v>62</v>
      </c>
      <c r="D67" s="39">
        <v>4.4870000000000001</v>
      </c>
      <c r="E67" s="40">
        <v>419376</v>
      </c>
      <c r="F67" s="79">
        <v>30891</v>
      </c>
      <c r="G67" s="80"/>
      <c r="H67" s="81">
        <v>13.5762</v>
      </c>
      <c r="I67" s="82"/>
      <c r="J67" s="41">
        <v>4.5664999999999996</v>
      </c>
      <c r="K67" s="35">
        <f>J67/J66</f>
        <v>4.3198372907009741</v>
      </c>
      <c r="L67" s="83">
        <v>5</v>
      </c>
      <c r="M67" s="84"/>
      <c r="N67" s="36">
        <f>(K67/L67)*100</f>
        <v>86.396745814019482</v>
      </c>
    </row>
    <row r="68" spans="1:15" ht="13.5" customHeight="1" x14ac:dyDescent="0.25">
      <c r="A68" s="37" t="s">
        <v>52</v>
      </c>
      <c r="B68" s="37" t="s">
        <v>37</v>
      </c>
      <c r="C68" s="38" t="s">
        <v>62</v>
      </c>
      <c r="D68" s="39">
        <v>4.4870000000000001</v>
      </c>
      <c r="E68" s="40">
        <v>367082</v>
      </c>
      <c r="F68" s="79">
        <v>31500</v>
      </c>
      <c r="G68" s="80"/>
      <c r="H68" s="81">
        <v>11.6534</v>
      </c>
      <c r="I68" s="82"/>
      <c r="J68" s="41">
        <v>3.9197000000000002</v>
      </c>
      <c r="K68" s="35">
        <f>J68/J66</f>
        <v>3.7079746476208499</v>
      </c>
      <c r="L68" s="83">
        <v>5</v>
      </c>
      <c r="M68" s="84"/>
      <c r="N68" s="36">
        <f>(K68/L68)*100</f>
        <v>74.159492952416997</v>
      </c>
    </row>
    <row r="69" spans="1:15" ht="13.5" customHeight="1" x14ac:dyDescent="0.25">
      <c r="A69" s="37" t="s">
        <v>53</v>
      </c>
      <c r="B69" s="37" t="s">
        <v>37</v>
      </c>
      <c r="C69" s="38" t="s">
        <v>62</v>
      </c>
      <c r="D69" s="39">
        <v>4.4870000000000001</v>
      </c>
      <c r="E69" s="40">
        <v>392616</v>
      </c>
      <c r="F69" s="79">
        <v>29028</v>
      </c>
      <c r="G69" s="80"/>
      <c r="H69" s="81">
        <v>13.525399999999999</v>
      </c>
      <c r="I69" s="82"/>
      <c r="J69" s="41">
        <v>4.5494000000000003</v>
      </c>
      <c r="K69" s="35">
        <f>J69/J66</f>
        <v>4.3036609592280772</v>
      </c>
      <c r="L69" s="83">
        <v>5</v>
      </c>
      <c r="M69" s="84"/>
      <c r="N69" s="36">
        <f>(K69/L69)*100</f>
        <v>86.073219184561538</v>
      </c>
    </row>
    <row r="70" spans="1:15" ht="13.5" customHeight="1" x14ac:dyDescent="0.25">
      <c r="A70" s="22"/>
      <c r="B70" s="22"/>
      <c r="C70" s="22"/>
      <c r="D70" s="42"/>
      <c r="E70" s="43"/>
      <c r="F70" s="94"/>
      <c r="G70" s="95"/>
      <c r="H70" s="96"/>
      <c r="I70" s="95"/>
      <c r="J70" s="44"/>
      <c r="K70" s="44"/>
      <c r="L70" s="96"/>
      <c r="M70" s="95"/>
      <c r="N70" s="45"/>
    </row>
    <row r="71" spans="1:15" ht="13.5" customHeight="1" x14ac:dyDescent="0.25">
      <c r="A71" s="97" t="s">
        <v>64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</row>
    <row r="72" spans="1:15" ht="22.5" x14ac:dyDescent="0.25">
      <c r="A72" s="28" t="s">
        <v>28</v>
      </c>
      <c r="B72" s="28" t="s">
        <v>30</v>
      </c>
      <c r="C72" s="28" t="s">
        <v>54</v>
      </c>
      <c r="D72" s="29" t="s">
        <v>55</v>
      </c>
      <c r="E72" s="29" t="s">
        <v>56</v>
      </c>
      <c r="F72" s="92" t="s">
        <v>57</v>
      </c>
      <c r="G72" s="93"/>
      <c r="H72" s="92" t="s">
        <v>58</v>
      </c>
      <c r="I72" s="93"/>
      <c r="J72" s="28" t="s">
        <v>94</v>
      </c>
      <c r="K72" s="30" t="s">
        <v>95</v>
      </c>
      <c r="L72" s="92" t="s">
        <v>60</v>
      </c>
      <c r="M72" s="93"/>
      <c r="N72" s="29" t="s">
        <v>61</v>
      </c>
    </row>
    <row r="73" spans="1:15" ht="13.5" customHeight="1" x14ac:dyDescent="0.25">
      <c r="A73" s="28" t="s">
        <v>80</v>
      </c>
      <c r="B73" s="28"/>
      <c r="C73" s="28"/>
      <c r="D73" s="29"/>
      <c r="E73" s="29"/>
      <c r="F73" s="92"/>
      <c r="G73" s="87"/>
      <c r="H73" s="92"/>
      <c r="I73" s="87"/>
      <c r="J73" s="29"/>
      <c r="K73" s="30"/>
      <c r="L73" s="92"/>
      <c r="M73" s="87"/>
      <c r="N73" s="29"/>
    </row>
    <row r="74" spans="1:15" ht="13.5" customHeight="1" x14ac:dyDescent="0.25">
      <c r="A74" s="31" t="s">
        <v>87</v>
      </c>
      <c r="B74" s="31" t="s">
        <v>96</v>
      </c>
      <c r="C74" s="31" t="s">
        <v>62</v>
      </c>
      <c r="D74" s="32">
        <v>4.6449999999999996</v>
      </c>
      <c r="E74" s="33">
        <v>63711</v>
      </c>
      <c r="F74" s="89">
        <v>44312</v>
      </c>
      <c r="G74" s="90"/>
      <c r="H74" s="83">
        <v>1.4378</v>
      </c>
      <c r="I74" s="84"/>
      <c r="J74" s="34">
        <v>1.0386</v>
      </c>
      <c r="K74" s="35">
        <f>J74/J74</f>
        <v>1</v>
      </c>
      <c r="L74" s="83">
        <v>1</v>
      </c>
      <c r="M74" s="84"/>
      <c r="N74" s="36">
        <f>(K74/L74)*100</f>
        <v>100</v>
      </c>
    </row>
    <row r="75" spans="1:15" ht="13.5" customHeight="1" x14ac:dyDescent="0.25">
      <c r="A75" s="37" t="s">
        <v>35</v>
      </c>
      <c r="B75" s="37" t="s">
        <v>37</v>
      </c>
      <c r="C75" s="38" t="s">
        <v>62</v>
      </c>
      <c r="D75" s="39">
        <v>4.6390000000000002</v>
      </c>
      <c r="E75" s="40">
        <v>308701</v>
      </c>
      <c r="F75" s="79">
        <v>43546</v>
      </c>
      <c r="G75" s="80"/>
      <c r="H75" s="81">
        <v>7.0891000000000002</v>
      </c>
      <c r="I75" s="82"/>
      <c r="J75" s="41">
        <v>5.1208</v>
      </c>
      <c r="K75" s="35">
        <f>J75/J74</f>
        <v>4.9304833429616792</v>
      </c>
      <c r="L75" s="83">
        <v>5</v>
      </c>
      <c r="M75" s="84"/>
      <c r="N75" s="36">
        <f>(K75/L75)*100</f>
        <v>98.609666859233585</v>
      </c>
    </row>
    <row r="76" spans="1:15" ht="13.5" customHeight="1" x14ac:dyDescent="0.25">
      <c r="A76" s="37" t="s">
        <v>40</v>
      </c>
      <c r="B76" s="37" t="s">
        <v>37</v>
      </c>
      <c r="C76" s="38" t="s">
        <v>62</v>
      </c>
      <c r="D76" s="39">
        <v>4.6390000000000002</v>
      </c>
      <c r="E76" s="40">
        <v>283342</v>
      </c>
      <c r="F76" s="79">
        <v>39582</v>
      </c>
      <c r="G76" s="80"/>
      <c r="H76" s="81">
        <v>7.1582999999999997</v>
      </c>
      <c r="I76" s="82"/>
      <c r="J76" s="41">
        <v>5.1707999999999998</v>
      </c>
      <c r="K76" s="35">
        <f>J76/J74</f>
        <v>4.9786250722125942</v>
      </c>
      <c r="L76" s="83">
        <v>5</v>
      </c>
      <c r="M76" s="84"/>
      <c r="N76" s="36">
        <f>(K76/L76)*100</f>
        <v>99.572501444251884</v>
      </c>
    </row>
    <row r="77" spans="1:15" ht="13.5" customHeight="1" x14ac:dyDescent="0.25">
      <c r="A77" s="37" t="s">
        <v>41</v>
      </c>
      <c r="B77" s="37" t="s">
        <v>37</v>
      </c>
      <c r="C77" s="38" t="s">
        <v>62</v>
      </c>
      <c r="D77" s="39">
        <v>4.6390000000000002</v>
      </c>
      <c r="E77" s="40">
        <v>273265</v>
      </c>
      <c r="F77" s="79">
        <v>38297</v>
      </c>
      <c r="G77" s="80"/>
      <c r="H77" s="81">
        <v>7.1355000000000004</v>
      </c>
      <c r="I77" s="82"/>
      <c r="J77" s="41">
        <v>5.1543000000000001</v>
      </c>
      <c r="K77" s="35">
        <f>J77/J74</f>
        <v>4.9627383015597921</v>
      </c>
      <c r="L77" s="83">
        <v>5</v>
      </c>
      <c r="M77" s="84"/>
      <c r="N77" s="36">
        <f>(K77/L77)*100</f>
        <v>99.254766031195842</v>
      </c>
    </row>
    <row r="78" spans="1:15" ht="13.5" customHeight="1" x14ac:dyDescent="0.25">
      <c r="A78" s="28" t="s">
        <v>81</v>
      </c>
      <c r="B78" s="31"/>
      <c r="C78" s="31"/>
      <c r="D78" s="32"/>
      <c r="E78" s="33"/>
      <c r="F78" s="86"/>
      <c r="G78" s="87"/>
      <c r="H78" s="88"/>
      <c r="I78" s="87"/>
      <c r="J78" s="34"/>
      <c r="K78" s="35"/>
      <c r="L78" s="88"/>
      <c r="M78" s="87"/>
      <c r="N78" s="36"/>
    </row>
    <row r="79" spans="1:15" ht="13.5" customHeight="1" x14ac:dyDescent="0.25">
      <c r="A79" s="31" t="s">
        <v>91</v>
      </c>
      <c r="B79" s="31" t="s">
        <v>96</v>
      </c>
      <c r="C79" s="31" t="s">
        <v>62</v>
      </c>
      <c r="D79" s="32">
        <v>4.6449999999999996</v>
      </c>
      <c r="E79" s="33">
        <v>61230</v>
      </c>
      <c r="F79" s="89">
        <v>42534</v>
      </c>
      <c r="G79" s="90"/>
      <c r="H79" s="83">
        <v>1.4396</v>
      </c>
      <c r="I79" s="84"/>
      <c r="J79" s="34">
        <v>1.0399</v>
      </c>
      <c r="K79" s="35">
        <f>J79/J79</f>
        <v>1</v>
      </c>
      <c r="L79" s="83">
        <v>1</v>
      </c>
      <c r="M79" s="84"/>
      <c r="N79" s="36">
        <f>(K79/L79)*100</f>
        <v>100</v>
      </c>
    </row>
    <row r="80" spans="1:15" ht="13.5" customHeight="1" x14ac:dyDescent="0.25">
      <c r="A80" s="37" t="s">
        <v>42</v>
      </c>
      <c r="B80" s="37" t="s">
        <v>37</v>
      </c>
      <c r="C80" s="38" t="s">
        <v>62</v>
      </c>
      <c r="D80" s="39">
        <v>4.6390000000000002</v>
      </c>
      <c r="E80" s="40">
        <v>266148</v>
      </c>
      <c r="F80" s="79">
        <v>45493</v>
      </c>
      <c r="G80" s="80"/>
      <c r="H80" s="81">
        <v>5.8502999999999998</v>
      </c>
      <c r="I80" s="82"/>
      <c r="J80" s="41">
        <v>4.2259000000000002</v>
      </c>
      <c r="K80" s="35">
        <f>J80/J79</f>
        <v>4.0637561303971532</v>
      </c>
      <c r="L80" s="83">
        <v>5</v>
      </c>
      <c r="M80" s="84"/>
      <c r="N80" s="36">
        <f>(K80/L80)*100</f>
        <v>81.275122607943061</v>
      </c>
    </row>
    <row r="81" spans="1:15" ht="13.5" customHeight="1" x14ac:dyDescent="0.25">
      <c r="A81" s="37" t="s">
        <v>44</v>
      </c>
      <c r="B81" s="37" t="s">
        <v>37</v>
      </c>
      <c r="C81" s="38" t="s">
        <v>62</v>
      </c>
      <c r="D81" s="39">
        <v>4.6390000000000002</v>
      </c>
      <c r="E81" s="40">
        <v>245228</v>
      </c>
      <c r="F81" s="79">
        <v>42199</v>
      </c>
      <c r="G81" s="80"/>
      <c r="H81" s="81">
        <v>5.8113000000000001</v>
      </c>
      <c r="I81" s="82"/>
      <c r="J81" s="41">
        <v>4.1977000000000002</v>
      </c>
      <c r="K81" s="35">
        <f>J81/J79</f>
        <v>4.0366381382825276</v>
      </c>
      <c r="L81" s="83">
        <v>5</v>
      </c>
      <c r="M81" s="84"/>
      <c r="N81" s="36">
        <f>(K81/L81)*100</f>
        <v>80.732762765650563</v>
      </c>
    </row>
    <row r="82" spans="1:15" ht="13.5" customHeight="1" x14ac:dyDescent="0.25">
      <c r="A82" s="37" t="s">
        <v>45</v>
      </c>
      <c r="B82" s="37" t="s">
        <v>37</v>
      </c>
      <c r="C82" s="38" t="s">
        <v>62</v>
      </c>
      <c r="D82" s="39">
        <v>4.6390000000000002</v>
      </c>
      <c r="E82" s="40">
        <v>268574</v>
      </c>
      <c r="F82" s="79">
        <v>39179</v>
      </c>
      <c r="G82" s="80"/>
      <c r="H82" s="81">
        <v>6.8550000000000004</v>
      </c>
      <c r="I82" s="82"/>
      <c r="J82" s="41">
        <v>4.9516999999999998</v>
      </c>
      <c r="K82" s="35">
        <f>J82/J79</f>
        <v>4.7617078565246658</v>
      </c>
      <c r="L82" s="83">
        <v>5</v>
      </c>
      <c r="M82" s="84"/>
      <c r="N82" s="36">
        <f>(K82/L82)*100</f>
        <v>95.234157130493315</v>
      </c>
    </row>
    <row r="83" spans="1:15" ht="13.5" customHeight="1" x14ac:dyDescent="0.25">
      <c r="A83" s="28" t="s">
        <v>82</v>
      </c>
      <c r="B83" s="31"/>
      <c r="C83" s="31"/>
      <c r="D83" s="32"/>
      <c r="E83" s="33"/>
      <c r="F83" s="86"/>
      <c r="G83" s="87"/>
      <c r="H83" s="88"/>
      <c r="I83" s="87"/>
      <c r="J83" s="34"/>
      <c r="K83" s="35"/>
      <c r="L83" s="88"/>
      <c r="M83" s="87"/>
      <c r="N83" s="36"/>
    </row>
    <row r="84" spans="1:15" ht="13.5" customHeight="1" x14ac:dyDescent="0.25">
      <c r="A84" s="31" t="s">
        <v>92</v>
      </c>
      <c r="B84" s="31" t="s">
        <v>96</v>
      </c>
      <c r="C84" s="31" t="s">
        <v>62</v>
      </c>
      <c r="D84" s="32">
        <v>4.6449999999999996</v>
      </c>
      <c r="E84" s="33">
        <v>48033</v>
      </c>
      <c r="F84" s="89">
        <v>34891</v>
      </c>
      <c r="G84" s="90"/>
      <c r="H84" s="83">
        <v>1.3767</v>
      </c>
      <c r="I84" s="84"/>
      <c r="J84" s="34">
        <v>0.99439999999999995</v>
      </c>
      <c r="K84" s="35">
        <f>J84/J84</f>
        <v>1</v>
      </c>
      <c r="L84" s="83">
        <v>1</v>
      </c>
      <c r="M84" s="84"/>
      <c r="N84" s="36">
        <f>(K84/L84)*100</f>
        <v>100</v>
      </c>
    </row>
    <row r="85" spans="1:15" ht="13.5" customHeight="1" x14ac:dyDescent="0.25">
      <c r="A85" s="37" t="s">
        <v>46</v>
      </c>
      <c r="B85" s="37" t="s">
        <v>37</v>
      </c>
      <c r="C85" s="38" t="s">
        <v>62</v>
      </c>
      <c r="D85" s="39">
        <v>4.6390000000000002</v>
      </c>
      <c r="E85" s="40">
        <v>232551</v>
      </c>
      <c r="F85" s="79">
        <v>36085</v>
      </c>
      <c r="G85" s="80"/>
      <c r="H85" s="81">
        <v>6.4446000000000003</v>
      </c>
      <c r="I85" s="82"/>
      <c r="J85" s="41">
        <v>4.6551999999999998</v>
      </c>
      <c r="K85" s="35">
        <f>J85/J84</f>
        <v>4.6814159292035402</v>
      </c>
      <c r="L85" s="83">
        <v>5</v>
      </c>
      <c r="M85" s="84"/>
      <c r="N85" s="36">
        <f>(K85/L85)*100</f>
        <v>93.628318584070797</v>
      </c>
    </row>
    <row r="86" spans="1:15" ht="13.5" customHeight="1" x14ac:dyDescent="0.25">
      <c r="A86" s="37" t="s">
        <v>48</v>
      </c>
      <c r="B86" s="37" t="s">
        <v>37</v>
      </c>
      <c r="C86" s="38" t="s">
        <v>62</v>
      </c>
      <c r="D86" s="39">
        <v>4.6390000000000002</v>
      </c>
      <c r="E86" s="40">
        <v>247417</v>
      </c>
      <c r="F86" s="79">
        <v>38306</v>
      </c>
      <c r="G86" s="80"/>
      <c r="H86" s="81">
        <v>6.4588999999999999</v>
      </c>
      <c r="I86" s="82"/>
      <c r="J86" s="41">
        <v>4.6656000000000004</v>
      </c>
      <c r="K86" s="35">
        <f>J86/J84</f>
        <v>4.6918744971842328</v>
      </c>
      <c r="L86" s="83">
        <v>5</v>
      </c>
      <c r="M86" s="84"/>
      <c r="N86" s="36">
        <f>(K86/L86)*100</f>
        <v>93.837489943684659</v>
      </c>
    </row>
    <row r="87" spans="1:15" ht="13.5" customHeight="1" x14ac:dyDescent="0.25">
      <c r="A87" s="37" t="s">
        <v>49</v>
      </c>
      <c r="B87" s="37" t="s">
        <v>37</v>
      </c>
      <c r="C87" s="38" t="s">
        <v>62</v>
      </c>
      <c r="D87" s="39">
        <v>4.6390000000000002</v>
      </c>
      <c r="E87" s="40">
        <v>203935</v>
      </c>
      <c r="F87" s="79">
        <v>35025</v>
      </c>
      <c r="G87" s="80"/>
      <c r="H87" s="81">
        <v>5.8224999999999998</v>
      </c>
      <c r="I87" s="82"/>
      <c r="J87" s="41">
        <v>4.2058999999999997</v>
      </c>
      <c r="K87" s="35">
        <f>J87/J84</f>
        <v>4.2295856798069185</v>
      </c>
      <c r="L87" s="83">
        <v>5</v>
      </c>
      <c r="M87" s="84"/>
      <c r="N87" s="36">
        <f>(K87/L87)*100</f>
        <v>84.591713596138376</v>
      </c>
    </row>
    <row r="88" spans="1:15" ht="13.5" customHeight="1" x14ac:dyDescent="0.25">
      <c r="A88" s="28" t="s">
        <v>83</v>
      </c>
      <c r="B88" s="31"/>
      <c r="C88" s="31"/>
      <c r="D88" s="32"/>
      <c r="E88" s="33"/>
      <c r="F88" s="86"/>
      <c r="G88" s="87"/>
      <c r="H88" s="88"/>
      <c r="I88" s="87"/>
      <c r="J88" s="34"/>
      <c r="K88" s="35"/>
      <c r="L88" s="88"/>
      <c r="M88" s="87"/>
      <c r="N88" s="36"/>
    </row>
    <row r="89" spans="1:15" ht="13.5" customHeight="1" x14ac:dyDescent="0.25">
      <c r="A89" s="31" t="s">
        <v>93</v>
      </c>
      <c r="B89" s="31" t="s">
        <v>96</v>
      </c>
      <c r="C89" s="31" t="s">
        <v>62</v>
      </c>
      <c r="D89" s="32">
        <v>4.6520000000000001</v>
      </c>
      <c r="E89" s="33">
        <v>49033</v>
      </c>
      <c r="F89" s="89">
        <v>34908</v>
      </c>
      <c r="G89" s="90"/>
      <c r="H89" s="83">
        <v>1.4046000000000001</v>
      </c>
      <c r="I89" s="84"/>
      <c r="J89" s="34">
        <v>1.0145999999999999</v>
      </c>
      <c r="K89" s="35">
        <f>J89/J89</f>
        <v>1</v>
      </c>
      <c r="L89" s="83">
        <v>1</v>
      </c>
      <c r="M89" s="84"/>
      <c r="N89" s="36">
        <f>(K89/L89)*100</f>
        <v>100</v>
      </c>
    </row>
    <row r="90" spans="1:15" ht="13.5" customHeight="1" x14ac:dyDescent="0.25">
      <c r="A90" s="37" t="s">
        <v>50</v>
      </c>
      <c r="B90" s="37" t="s">
        <v>37</v>
      </c>
      <c r="C90" s="38" t="s">
        <v>62</v>
      </c>
      <c r="D90" s="39">
        <v>4.6520000000000001</v>
      </c>
      <c r="E90" s="40">
        <v>204102</v>
      </c>
      <c r="F90" s="79">
        <v>30891</v>
      </c>
      <c r="G90" s="80"/>
      <c r="H90" s="81">
        <v>6.6073000000000004</v>
      </c>
      <c r="I90" s="82"/>
      <c r="J90" s="41">
        <v>4.7727000000000004</v>
      </c>
      <c r="K90" s="35">
        <f>J90/J89</f>
        <v>4.7040212891780016</v>
      </c>
      <c r="L90" s="83">
        <v>5</v>
      </c>
      <c r="M90" s="84"/>
      <c r="N90" s="36">
        <f>(K90/L90)*100</f>
        <v>94.080425783560031</v>
      </c>
    </row>
    <row r="91" spans="1:15" ht="13.5" customHeight="1" x14ac:dyDescent="0.25">
      <c r="A91" s="37" t="s">
        <v>52</v>
      </c>
      <c r="B91" s="37" t="s">
        <v>37</v>
      </c>
      <c r="C91" s="38" t="s">
        <v>62</v>
      </c>
      <c r="D91" s="39">
        <v>4.6520000000000001</v>
      </c>
      <c r="E91" s="40">
        <v>172713</v>
      </c>
      <c r="F91" s="79">
        <v>31500</v>
      </c>
      <c r="G91" s="80"/>
      <c r="H91" s="81">
        <v>5.4828999999999999</v>
      </c>
      <c r="I91" s="82"/>
      <c r="J91" s="41">
        <v>3.9605999999999999</v>
      </c>
      <c r="K91" s="35">
        <f>J91/J89</f>
        <v>3.9036073329390892</v>
      </c>
      <c r="L91" s="83">
        <v>5</v>
      </c>
      <c r="M91" s="84"/>
      <c r="N91" s="36">
        <f>(K91/L91)*100</f>
        <v>78.072146658781776</v>
      </c>
    </row>
    <row r="92" spans="1:15" ht="13.5" customHeight="1" x14ac:dyDescent="0.25">
      <c r="A92" s="37" t="s">
        <v>53</v>
      </c>
      <c r="B92" s="37" t="s">
        <v>37</v>
      </c>
      <c r="C92" s="38" t="s">
        <v>62</v>
      </c>
      <c r="D92" s="39">
        <v>4.6520000000000001</v>
      </c>
      <c r="E92" s="40">
        <v>192167</v>
      </c>
      <c r="F92" s="79">
        <v>29028</v>
      </c>
      <c r="G92" s="80"/>
      <c r="H92" s="81">
        <v>6.6200999999999999</v>
      </c>
      <c r="I92" s="82"/>
      <c r="J92" s="41">
        <v>4.782</v>
      </c>
      <c r="K92" s="35">
        <f>J92/J89</f>
        <v>4.7131874630396222</v>
      </c>
      <c r="L92" s="83">
        <v>5</v>
      </c>
      <c r="M92" s="84"/>
      <c r="N92" s="36">
        <f>(K92/L92)*100</f>
        <v>94.263749260792437</v>
      </c>
    </row>
    <row r="93" spans="1:15" ht="13.5" customHeight="1" x14ac:dyDescent="0.25">
      <c r="A93" s="24"/>
      <c r="B93" s="24"/>
      <c r="C93" s="24"/>
      <c r="D93" s="46"/>
      <c r="E93" s="47"/>
      <c r="F93" s="47"/>
      <c r="G93" s="47"/>
      <c r="H93" s="48"/>
      <c r="I93" s="48"/>
      <c r="J93" s="48"/>
      <c r="K93" s="44"/>
      <c r="L93" s="44"/>
      <c r="M93" s="44"/>
      <c r="N93" s="45"/>
    </row>
    <row r="94" spans="1:15" ht="13.5" customHeight="1" x14ac:dyDescent="0.25">
      <c r="A94" s="22"/>
      <c r="B94" s="22"/>
      <c r="C94" s="22"/>
      <c r="D94" s="42"/>
      <c r="E94" s="43"/>
      <c r="F94" s="94"/>
      <c r="G94" s="95"/>
      <c r="H94" s="96"/>
      <c r="I94" s="95"/>
      <c r="J94" s="44"/>
      <c r="K94" s="44"/>
      <c r="L94" s="96"/>
      <c r="M94" s="95"/>
      <c r="N94" s="45"/>
    </row>
    <row r="95" spans="1:15" ht="13.5" customHeight="1" x14ac:dyDescent="0.25">
      <c r="A95" s="97" t="s">
        <v>65</v>
      </c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</row>
    <row r="96" spans="1:15" ht="22.5" x14ac:dyDescent="0.25">
      <c r="A96" s="28" t="s">
        <v>28</v>
      </c>
      <c r="B96" s="28" t="s">
        <v>30</v>
      </c>
      <c r="C96" s="28" t="s">
        <v>54</v>
      </c>
      <c r="D96" s="29" t="s">
        <v>55</v>
      </c>
      <c r="E96" s="29" t="s">
        <v>56</v>
      </c>
      <c r="F96" s="92" t="s">
        <v>57</v>
      </c>
      <c r="G96" s="93"/>
      <c r="H96" s="92" t="s">
        <v>58</v>
      </c>
      <c r="I96" s="93"/>
      <c r="J96" s="28" t="s">
        <v>94</v>
      </c>
      <c r="K96" s="30" t="s">
        <v>95</v>
      </c>
      <c r="L96" s="92" t="s">
        <v>60</v>
      </c>
      <c r="M96" s="93"/>
      <c r="N96" s="29" t="s">
        <v>61</v>
      </c>
    </row>
    <row r="97" spans="1:14" ht="13.5" customHeight="1" x14ac:dyDescent="0.25">
      <c r="A97" s="28" t="s">
        <v>80</v>
      </c>
      <c r="B97" s="28"/>
      <c r="C97" s="28"/>
      <c r="D97" s="29"/>
      <c r="E97" s="29"/>
      <c r="F97" s="92"/>
      <c r="G97" s="87"/>
      <c r="H97" s="92"/>
      <c r="I97" s="87"/>
      <c r="J97" s="29"/>
      <c r="K97" s="30"/>
      <c r="L97" s="92"/>
      <c r="M97" s="87"/>
      <c r="N97" s="29"/>
    </row>
    <row r="98" spans="1:14" ht="13.5" customHeight="1" x14ac:dyDescent="0.25">
      <c r="A98" s="31" t="s">
        <v>87</v>
      </c>
      <c r="B98" s="31" t="s">
        <v>96</v>
      </c>
      <c r="C98" s="31" t="s">
        <v>62</v>
      </c>
      <c r="D98" s="32">
        <v>4.9269999999999996</v>
      </c>
      <c r="E98" s="33">
        <v>39082</v>
      </c>
      <c r="F98" s="89">
        <v>44312</v>
      </c>
      <c r="G98" s="90"/>
      <c r="H98" s="83">
        <v>0.88200000000000001</v>
      </c>
      <c r="I98" s="84"/>
      <c r="J98" s="34">
        <v>0.93420000000000003</v>
      </c>
      <c r="K98" s="35">
        <f>J98/J98</f>
        <v>1</v>
      </c>
      <c r="L98" s="83">
        <v>1</v>
      </c>
      <c r="M98" s="84"/>
      <c r="N98" s="36">
        <f>(K98/L98)*100</f>
        <v>100</v>
      </c>
    </row>
    <row r="99" spans="1:14" ht="13.5" customHeight="1" x14ac:dyDescent="0.25">
      <c r="A99" s="37" t="s">
        <v>35</v>
      </c>
      <c r="B99" s="37" t="s">
        <v>37</v>
      </c>
      <c r="C99" s="38" t="s">
        <v>62</v>
      </c>
      <c r="D99" s="39">
        <v>4.92</v>
      </c>
      <c r="E99" s="40">
        <v>186328</v>
      </c>
      <c r="F99" s="79">
        <v>43546</v>
      </c>
      <c r="G99" s="80"/>
      <c r="H99" s="81">
        <v>4.2789000000000001</v>
      </c>
      <c r="I99" s="82"/>
      <c r="J99" s="41">
        <v>4.5324</v>
      </c>
      <c r="K99" s="35">
        <f>J99/J98</f>
        <v>4.8516377649325628</v>
      </c>
      <c r="L99" s="83">
        <v>5</v>
      </c>
      <c r="M99" s="84"/>
      <c r="N99" s="36">
        <f>(K99/L99)*100</f>
        <v>97.032755298651253</v>
      </c>
    </row>
    <row r="100" spans="1:14" ht="13.5" customHeight="1" x14ac:dyDescent="0.25">
      <c r="A100" s="37" t="s">
        <v>40</v>
      </c>
      <c r="B100" s="37" t="s">
        <v>37</v>
      </c>
      <c r="C100" s="38" t="s">
        <v>62</v>
      </c>
      <c r="D100" s="39">
        <v>4.9269999999999996</v>
      </c>
      <c r="E100" s="40">
        <v>174602</v>
      </c>
      <c r="F100" s="79">
        <v>39582</v>
      </c>
      <c r="G100" s="80"/>
      <c r="H100" s="81">
        <v>4.4111000000000002</v>
      </c>
      <c r="I100" s="82"/>
      <c r="J100" s="41">
        <v>4.6726000000000001</v>
      </c>
      <c r="K100" s="35">
        <f>J100/J98</f>
        <v>5.0017126953543141</v>
      </c>
      <c r="L100" s="83">
        <v>5</v>
      </c>
      <c r="M100" s="84"/>
      <c r="N100" s="36">
        <f>(K100/L100)*100</f>
        <v>100.0342539070863</v>
      </c>
    </row>
    <row r="101" spans="1:14" ht="13.5" customHeight="1" x14ac:dyDescent="0.25">
      <c r="A101" s="37" t="s">
        <v>41</v>
      </c>
      <c r="B101" s="37" t="s">
        <v>37</v>
      </c>
      <c r="C101" s="38" t="s">
        <v>62</v>
      </c>
      <c r="D101" s="39">
        <v>4.92</v>
      </c>
      <c r="E101" s="40">
        <v>169161</v>
      </c>
      <c r="F101" s="79">
        <v>38297</v>
      </c>
      <c r="G101" s="80"/>
      <c r="H101" s="81">
        <v>4.4170999999999996</v>
      </c>
      <c r="I101" s="82"/>
      <c r="J101" s="41">
        <v>4.6788999999999996</v>
      </c>
      <c r="K101" s="35">
        <f>J101/J98</f>
        <v>5.0084564333119239</v>
      </c>
      <c r="L101" s="83">
        <v>5</v>
      </c>
      <c r="M101" s="84"/>
      <c r="N101" s="36">
        <f>(K101/L101)*100</f>
        <v>100.16912866623848</v>
      </c>
    </row>
    <row r="102" spans="1:14" ht="13.5" customHeight="1" x14ac:dyDescent="0.25">
      <c r="A102" s="28" t="s">
        <v>81</v>
      </c>
      <c r="B102" s="31"/>
      <c r="C102" s="31"/>
      <c r="D102" s="32"/>
      <c r="E102" s="33"/>
      <c r="F102" s="86"/>
      <c r="G102" s="87"/>
      <c r="H102" s="88"/>
      <c r="I102" s="87"/>
      <c r="J102" s="34"/>
      <c r="K102" s="35"/>
      <c r="L102" s="88"/>
      <c r="M102" s="87"/>
      <c r="N102" s="36"/>
    </row>
    <row r="103" spans="1:14" ht="13.5" customHeight="1" x14ac:dyDescent="0.25">
      <c r="A103" s="31" t="s">
        <v>91</v>
      </c>
      <c r="B103" s="31" t="s">
        <v>96</v>
      </c>
      <c r="C103" s="31" t="s">
        <v>62</v>
      </c>
      <c r="D103" s="32">
        <v>4.9269999999999996</v>
      </c>
      <c r="E103" s="33">
        <v>40788</v>
      </c>
      <c r="F103" s="89">
        <v>42534</v>
      </c>
      <c r="G103" s="90"/>
      <c r="H103" s="83">
        <v>0.95889999999999997</v>
      </c>
      <c r="I103" s="84"/>
      <c r="J103" s="34">
        <v>1.0158</v>
      </c>
      <c r="K103" s="35">
        <f>J103/J103</f>
        <v>1</v>
      </c>
      <c r="L103" s="83">
        <v>1</v>
      </c>
      <c r="M103" s="84"/>
      <c r="N103" s="36">
        <f>(K103/L103)*100</f>
        <v>100</v>
      </c>
    </row>
    <row r="104" spans="1:14" ht="13.5" customHeight="1" x14ac:dyDescent="0.25">
      <c r="A104" s="37" t="s">
        <v>42</v>
      </c>
      <c r="B104" s="37" t="s">
        <v>37</v>
      </c>
      <c r="C104" s="38" t="s">
        <v>62</v>
      </c>
      <c r="D104" s="39">
        <v>4.92</v>
      </c>
      <c r="E104" s="40">
        <v>169728</v>
      </c>
      <c r="F104" s="79">
        <v>45493</v>
      </c>
      <c r="G104" s="80"/>
      <c r="H104" s="81">
        <v>3.7309000000000001</v>
      </c>
      <c r="I104" s="82"/>
      <c r="J104" s="41">
        <v>3.952</v>
      </c>
      <c r="K104" s="35">
        <f>J104/J103</f>
        <v>3.8905296318172868</v>
      </c>
      <c r="L104" s="83">
        <v>5</v>
      </c>
      <c r="M104" s="84"/>
      <c r="N104" s="36">
        <f>(K104/L104)*100</f>
        <v>77.810592636345731</v>
      </c>
    </row>
    <row r="105" spans="1:14" ht="13.5" customHeight="1" x14ac:dyDescent="0.25">
      <c r="A105" s="37" t="s">
        <v>44</v>
      </c>
      <c r="B105" s="37" t="s">
        <v>37</v>
      </c>
      <c r="C105" s="38" t="s">
        <v>62</v>
      </c>
      <c r="D105" s="39">
        <v>4.92</v>
      </c>
      <c r="E105" s="40">
        <v>156036</v>
      </c>
      <c r="F105" s="79">
        <v>42199</v>
      </c>
      <c r="G105" s="80"/>
      <c r="H105" s="81">
        <v>3.6977000000000002</v>
      </c>
      <c r="I105" s="82"/>
      <c r="J105" s="41">
        <v>3.9167999999999998</v>
      </c>
      <c r="K105" s="35">
        <f>J105/J103</f>
        <v>3.8558771411695214</v>
      </c>
      <c r="L105" s="83">
        <v>5</v>
      </c>
      <c r="M105" s="84"/>
      <c r="N105" s="36">
        <f>(K105/L105)*100</f>
        <v>77.117542823390423</v>
      </c>
    </row>
    <row r="106" spans="1:14" ht="13.5" customHeight="1" x14ac:dyDescent="0.25">
      <c r="A106" s="37" t="s">
        <v>45</v>
      </c>
      <c r="B106" s="37" t="s">
        <v>37</v>
      </c>
      <c r="C106" s="38" t="s">
        <v>62</v>
      </c>
      <c r="D106" s="39">
        <v>4.92</v>
      </c>
      <c r="E106" s="40">
        <v>171696</v>
      </c>
      <c r="F106" s="79">
        <v>39179</v>
      </c>
      <c r="G106" s="80"/>
      <c r="H106" s="81">
        <v>4.3822999999999999</v>
      </c>
      <c r="I106" s="82"/>
      <c r="J106" s="41">
        <v>4.6420000000000003</v>
      </c>
      <c r="K106" s="35">
        <f>J106/J103</f>
        <v>4.5697972041740504</v>
      </c>
      <c r="L106" s="83">
        <v>5</v>
      </c>
      <c r="M106" s="84"/>
      <c r="N106" s="36">
        <f>(K106/L106)*100</f>
        <v>91.395944083481012</v>
      </c>
    </row>
    <row r="107" spans="1:14" ht="13.5" customHeight="1" x14ac:dyDescent="0.25">
      <c r="A107" s="28" t="s">
        <v>82</v>
      </c>
      <c r="B107" s="31"/>
      <c r="C107" s="31"/>
      <c r="D107" s="32"/>
      <c r="E107" s="33"/>
      <c r="F107" s="86"/>
      <c r="G107" s="87"/>
      <c r="H107" s="88"/>
      <c r="I107" s="87"/>
      <c r="J107" s="34"/>
      <c r="K107" s="35"/>
      <c r="L107" s="88"/>
      <c r="M107" s="87"/>
      <c r="N107" s="36"/>
    </row>
    <row r="108" spans="1:14" ht="13.5" customHeight="1" x14ac:dyDescent="0.25">
      <c r="A108" s="31" t="s">
        <v>92</v>
      </c>
      <c r="B108" s="31" t="s">
        <v>96</v>
      </c>
      <c r="C108" s="31" t="s">
        <v>62</v>
      </c>
      <c r="D108" s="32">
        <v>4.9269999999999996</v>
      </c>
      <c r="E108" s="33">
        <v>30218</v>
      </c>
      <c r="F108" s="89">
        <v>34891</v>
      </c>
      <c r="G108" s="90"/>
      <c r="H108" s="83">
        <v>0.86609999999999998</v>
      </c>
      <c r="I108" s="84"/>
      <c r="J108" s="34">
        <v>0.91739999999999999</v>
      </c>
      <c r="K108" s="35">
        <f>J108/J108</f>
        <v>1</v>
      </c>
      <c r="L108" s="83">
        <v>1</v>
      </c>
      <c r="M108" s="84"/>
      <c r="N108" s="36">
        <f>(K108/L108)*100</f>
        <v>100</v>
      </c>
    </row>
    <row r="109" spans="1:14" ht="13.5" customHeight="1" x14ac:dyDescent="0.25">
      <c r="A109" s="37" t="s">
        <v>46</v>
      </c>
      <c r="B109" s="37" t="s">
        <v>37</v>
      </c>
      <c r="C109" s="38" t="s">
        <v>62</v>
      </c>
      <c r="D109" s="39">
        <v>4.92</v>
      </c>
      <c r="E109" s="40">
        <v>149251</v>
      </c>
      <c r="F109" s="79">
        <v>36085</v>
      </c>
      <c r="G109" s="80"/>
      <c r="H109" s="81">
        <v>4.1360999999999999</v>
      </c>
      <c r="I109" s="82"/>
      <c r="J109" s="41">
        <v>4.3813000000000004</v>
      </c>
      <c r="K109" s="35">
        <f>J109/J108</f>
        <v>4.775779376498801</v>
      </c>
      <c r="L109" s="83">
        <v>5</v>
      </c>
      <c r="M109" s="84"/>
      <c r="N109" s="36">
        <f>(K109/L109)*100</f>
        <v>95.515587529976017</v>
      </c>
    </row>
    <row r="110" spans="1:14" ht="13.5" customHeight="1" x14ac:dyDescent="0.25">
      <c r="A110" s="37" t="s">
        <v>48</v>
      </c>
      <c r="B110" s="37" t="s">
        <v>37</v>
      </c>
      <c r="C110" s="38" t="s">
        <v>62</v>
      </c>
      <c r="D110" s="39">
        <v>4.92</v>
      </c>
      <c r="E110" s="40">
        <v>157945</v>
      </c>
      <c r="F110" s="79">
        <v>38306</v>
      </c>
      <c r="G110" s="80"/>
      <c r="H110" s="81">
        <v>4.1231999999999998</v>
      </c>
      <c r="I110" s="82"/>
      <c r="J110" s="41">
        <v>4.3676000000000004</v>
      </c>
      <c r="K110" s="35">
        <f>J110/J108</f>
        <v>4.7608458687595379</v>
      </c>
      <c r="L110" s="83">
        <v>5</v>
      </c>
      <c r="M110" s="84"/>
      <c r="N110" s="36">
        <f>(K110/L110)*100</f>
        <v>95.216917375190761</v>
      </c>
    </row>
    <row r="111" spans="1:14" ht="13.5" customHeight="1" x14ac:dyDescent="0.25">
      <c r="A111" s="37" t="s">
        <v>49</v>
      </c>
      <c r="B111" s="37" t="s">
        <v>37</v>
      </c>
      <c r="C111" s="38" t="s">
        <v>62</v>
      </c>
      <c r="D111" s="39">
        <v>4.92</v>
      </c>
      <c r="E111" s="40">
        <v>131700</v>
      </c>
      <c r="F111" s="79">
        <v>35025</v>
      </c>
      <c r="G111" s="80"/>
      <c r="H111" s="81">
        <v>3.7601</v>
      </c>
      <c r="I111" s="82"/>
      <c r="J111" s="41">
        <v>3.9830000000000001</v>
      </c>
      <c r="K111" s="35">
        <f>J111/J108</f>
        <v>4.3416176149989099</v>
      </c>
      <c r="L111" s="83">
        <v>5</v>
      </c>
      <c r="M111" s="84"/>
      <c r="N111" s="36">
        <f>(K111/L111)*100</f>
        <v>86.832352299978197</v>
      </c>
    </row>
    <row r="112" spans="1:14" ht="13.5" customHeight="1" x14ac:dyDescent="0.25">
      <c r="A112" s="28" t="s">
        <v>83</v>
      </c>
      <c r="B112" s="31"/>
      <c r="C112" s="31"/>
      <c r="D112" s="32"/>
      <c r="E112" s="33"/>
      <c r="F112" s="86"/>
      <c r="G112" s="87"/>
      <c r="H112" s="88"/>
      <c r="I112" s="87"/>
      <c r="J112" s="34"/>
      <c r="K112" s="35"/>
      <c r="L112" s="88"/>
      <c r="M112" s="87"/>
      <c r="N112" s="36"/>
    </row>
    <row r="113" spans="1:16" ht="13.5" customHeight="1" x14ac:dyDescent="0.25">
      <c r="A113" s="31" t="s">
        <v>93</v>
      </c>
      <c r="B113" s="31" t="s">
        <v>96</v>
      </c>
      <c r="C113" s="31" t="s">
        <v>62</v>
      </c>
      <c r="D113" s="32">
        <v>4.9329999999999998</v>
      </c>
      <c r="E113" s="33">
        <v>32867</v>
      </c>
      <c r="F113" s="89">
        <v>34908</v>
      </c>
      <c r="G113" s="90"/>
      <c r="H113" s="83">
        <v>0.9415</v>
      </c>
      <c r="I113" s="84"/>
      <c r="J113" s="34">
        <v>0.99729999999999996</v>
      </c>
      <c r="K113" s="35">
        <f>J113/J113</f>
        <v>1</v>
      </c>
      <c r="L113" s="83">
        <v>1</v>
      </c>
      <c r="M113" s="84"/>
      <c r="N113" s="36">
        <f>(K113/L113)*100</f>
        <v>100</v>
      </c>
    </row>
    <row r="114" spans="1:16" ht="13.5" customHeight="1" x14ac:dyDescent="0.25">
      <c r="A114" s="37" t="s">
        <v>50</v>
      </c>
      <c r="B114" s="37" t="s">
        <v>37</v>
      </c>
      <c r="C114" s="38" t="s">
        <v>62</v>
      </c>
      <c r="D114" s="39">
        <v>4.9329999999999998</v>
      </c>
      <c r="E114" s="40">
        <v>138353</v>
      </c>
      <c r="F114" s="79">
        <v>30891</v>
      </c>
      <c r="G114" s="80"/>
      <c r="H114" s="81">
        <v>4.4787999999999997</v>
      </c>
      <c r="I114" s="82"/>
      <c r="J114" s="41">
        <v>4.7442000000000002</v>
      </c>
      <c r="K114" s="35">
        <f>J114/J113</f>
        <v>4.7570440188508982</v>
      </c>
      <c r="L114" s="83">
        <v>5</v>
      </c>
      <c r="M114" s="84"/>
      <c r="N114" s="36">
        <f>(K114/L114)*100</f>
        <v>95.140880377017965</v>
      </c>
    </row>
    <row r="115" spans="1:16" ht="13.5" customHeight="1" x14ac:dyDescent="0.25">
      <c r="A115" s="37" t="s">
        <v>52</v>
      </c>
      <c r="B115" s="37" t="s">
        <v>37</v>
      </c>
      <c r="C115" s="38" t="s">
        <v>62</v>
      </c>
      <c r="D115" s="39">
        <v>4.9329999999999998</v>
      </c>
      <c r="E115" s="40">
        <v>122616</v>
      </c>
      <c r="F115" s="79">
        <v>31500</v>
      </c>
      <c r="G115" s="80"/>
      <c r="H115" s="81">
        <v>3.8925000000000001</v>
      </c>
      <c r="I115" s="82"/>
      <c r="J115" s="41">
        <v>4.1231999999999998</v>
      </c>
      <c r="K115" s="35">
        <f>J115/J113</f>
        <v>4.1343627795046629</v>
      </c>
      <c r="L115" s="83">
        <v>5</v>
      </c>
      <c r="M115" s="84"/>
      <c r="N115" s="36">
        <f>(K115/L115)*100</f>
        <v>82.687255590093258</v>
      </c>
    </row>
    <row r="116" spans="1:16" ht="13.5" customHeight="1" x14ac:dyDescent="0.25">
      <c r="A116" s="37" t="s">
        <v>53</v>
      </c>
      <c r="B116" s="37" t="s">
        <v>37</v>
      </c>
      <c r="C116" s="38" t="s">
        <v>62</v>
      </c>
      <c r="D116" s="39">
        <v>4.9340000000000002</v>
      </c>
      <c r="E116" s="40">
        <v>127461</v>
      </c>
      <c r="F116" s="79">
        <v>29028</v>
      </c>
      <c r="G116" s="80"/>
      <c r="H116" s="81">
        <v>4.391</v>
      </c>
      <c r="I116" s="82"/>
      <c r="J116" s="41">
        <v>4.6512000000000002</v>
      </c>
      <c r="K116" s="35">
        <f>J116/J113</f>
        <v>4.6637922390454234</v>
      </c>
      <c r="L116" s="83">
        <v>5</v>
      </c>
      <c r="M116" s="84"/>
      <c r="N116" s="36">
        <f>(K116/L116)*100</f>
        <v>93.275844780908471</v>
      </c>
    </row>
    <row r="117" spans="1:16" ht="13.5" customHeight="1" x14ac:dyDescent="0.25">
      <c r="A117" s="24"/>
      <c r="B117" s="24"/>
      <c r="C117" s="24"/>
      <c r="D117" s="46"/>
      <c r="E117" s="47"/>
      <c r="F117" s="47"/>
      <c r="G117" s="47"/>
      <c r="H117" s="48"/>
      <c r="I117" s="48"/>
      <c r="J117" s="48"/>
      <c r="K117" s="44"/>
      <c r="L117" s="44"/>
      <c r="M117" s="44"/>
      <c r="N117" s="45"/>
    </row>
    <row r="118" spans="1:16" ht="13.5" customHeight="1" x14ac:dyDescent="0.25">
      <c r="A118" s="22"/>
      <c r="B118" s="22"/>
      <c r="C118" s="22"/>
      <c r="D118" s="42"/>
      <c r="E118" s="43"/>
      <c r="F118" s="94"/>
      <c r="G118" s="95"/>
      <c r="H118" s="96"/>
      <c r="I118" s="95"/>
      <c r="J118" s="44"/>
      <c r="K118" s="44"/>
      <c r="L118" s="96"/>
      <c r="M118" s="95"/>
      <c r="N118" s="45"/>
    </row>
    <row r="119" spans="1:16" ht="15" customHeight="1" x14ac:dyDescent="0.25">
      <c r="A119" s="91" t="s">
        <v>66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</row>
    <row r="120" spans="1:16" ht="22.5" x14ac:dyDescent="0.25">
      <c r="A120" s="28" t="s">
        <v>28</v>
      </c>
      <c r="B120" s="28" t="s">
        <v>30</v>
      </c>
      <c r="C120" s="28" t="s">
        <v>54</v>
      </c>
      <c r="D120" s="29" t="s">
        <v>55</v>
      </c>
      <c r="E120" s="29" t="s">
        <v>56</v>
      </c>
      <c r="F120" s="92" t="s">
        <v>57</v>
      </c>
      <c r="G120" s="93"/>
      <c r="H120" s="92" t="s">
        <v>58</v>
      </c>
      <c r="I120" s="93"/>
      <c r="J120" s="28" t="s">
        <v>94</v>
      </c>
      <c r="K120" s="30" t="s">
        <v>95</v>
      </c>
      <c r="L120" s="92" t="s">
        <v>60</v>
      </c>
      <c r="M120" s="93"/>
      <c r="N120" s="29" t="s">
        <v>61</v>
      </c>
    </row>
    <row r="121" spans="1:16" ht="13.5" customHeight="1" x14ac:dyDescent="0.25">
      <c r="A121" s="28" t="s">
        <v>80</v>
      </c>
      <c r="B121" s="28"/>
      <c r="C121" s="28"/>
      <c r="D121" s="29"/>
      <c r="E121" s="29"/>
      <c r="F121" s="92"/>
      <c r="G121" s="87"/>
      <c r="H121" s="92"/>
      <c r="I121" s="87"/>
      <c r="J121" s="29"/>
      <c r="K121" s="30"/>
      <c r="L121" s="92"/>
      <c r="M121" s="87"/>
      <c r="N121" s="29"/>
    </row>
    <row r="122" spans="1:16" ht="13.5" customHeight="1" x14ac:dyDescent="0.2">
      <c r="A122" s="31" t="s">
        <v>87</v>
      </c>
      <c r="B122" s="31" t="s">
        <v>96</v>
      </c>
      <c r="C122" s="31" t="s">
        <v>62</v>
      </c>
      <c r="D122" s="32">
        <v>5.3479999999999999</v>
      </c>
      <c r="E122" s="33">
        <v>23151</v>
      </c>
      <c r="F122" s="89">
        <v>44312</v>
      </c>
      <c r="G122" s="90"/>
      <c r="H122" s="83">
        <v>0.52249999999999996</v>
      </c>
      <c r="I122" s="84"/>
      <c r="J122" s="34">
        <v>0.86570000000000003</v>
      </c>
      <c r="K122" s="35">
        <f>J122/J122</f>
        <v>1</v>
      </c>
      <c r="L122" s="83">
        <v>1</v>
      </c>
      <c r="M122" s="84"/>
      <c r="N122" s="36">
        <f>(K122/L122)*100</f>
        <v>100</v>
      </c>
      <c r="O122" s="85"/>
      <c r="P122" s="85"/>
    </row>
    <row r="123" spans="1:16" ht="13.5" customHeight="1" x14ac:dyDescent="0.25">
      <c r="A123" s="37" t="s">
        <v>35</v>
      </c>
      <c r="B123" s="37" t="s">
        <v>37</v>
      </c>
      <c r="C123" s="38" t="s">
        <v>62</v>
      </c>
      <c r="D123" s="39">
        <v>5.3479999999999999</v>
      </c>
      <c r="E123" s="40">
        <v>100662</v>
      </c>
      <c r="F123" s="79">
        <v>43546</v>
      </c>
      <c r="G123" s="80"/>
      <c r="H123" s="81">
        <v>2.3115999999999999</v>
      </c>
      <c r="I123" s="82"/>
      <c r="J123" s="41">
        <v>3.8300999999999998</v>
      </c>
      <c r="K123" s="35">
        <f>J123/J122</f>
        <v>4.4242809287281961</v>
      </c>
      <c r="L123" s="83">
        <v>5</v>
      </c>
      <c r="M123" s="84"/>
      <c r="N123" s="36">
        <f>(K123/L123)*100</f>
        <v>88.485618574563915</v>
      </c>
    </row>
    <row r="124" spans="1:16" ht="13.5" customHeight="1" x14ac:dyDescent="0.25">
      <c r="A124" s="37" t="s">
        <v>40</v>
      </c>
      <c r="B124" s="37" t="s">
        <v>37</v>
      </c>
      <c r="C124" s="38" t="s">
        <v>62</v>
      </c>
      <c r="D124" s="39">
        <v>5.3479999999999999</v>
      </c>
      <c r="E124" s="40">
        <v>92103</v>
      </c>
      <c r="F124" s="79">
        <v>39582</v>
      </c>
      <c r="G124" s="80"/>
      <c r="H124" s="81">
        <v>2.3269000000000002</v>
      </c>
      <c r="I124" s="82"/>
      <c r="J124" s="41">
        <v>3.8553999999999999</v>
      </c>
      <c r="K124" s="35">
        <f>J124/J122</f>
        <v>4.4535058334295945</v>
      </c>
      <c r="L124" s="83">
        <v>5</v>
      </c>
      <c r="M124" s="84"/>
      <c r="N124" s="36">
        <f>(K124/L124)*100</f>
        <v>89.070116668591893</v>
      </c>
    </row>
    <row r="125" spans="1:16" ht="13.5" customHeight="1" x14ac:dyDescent="0.25">
      <c r="A125" s="37" t="s">
        <v>41</v>
      </c>
      <c r="B125" s="37" t="s">
        <v>37</v>
      </c>
      <c r="C125" s="38" t="s">
        <v>62</v>
      </c>
      <c r="D125" s="39">
        <v>5.3479999999999999</v>
      </c>
      <c r="E125" s="40">
        <v>93240</v>
      </c>
      <c r="F125" s="79">
        <v>38297</v>
      </c>
      <c r="G125" s="80"/>
      <c r="H125" s="81">
        <v>2.4346999999999999</v>
      </c>
      <c r="I125" s="82"/>
      <c r="J125" s="41">
        <v>4.0339999999999998</v>
      </c>
      <c r="K125" s="35">
        <f>J125/J122</f>
        <v>4.6598128681991451</v>
      </c>
      <c r="L125" s="83">
        <v>5</v>
      </c>
      <c r="M125" s="84"/>
      <c r="N125" s="36">
        <f>(K125/L125)*100</f>
        <v>93.196257363982909</v>
      </c>
    </row>
    <row r="126" spans="1:16" ht="13.5" customHeight="1" x14ac:dyDescent="0.25">
      <c r="A126" s="28" t="s">
        <v>81</v>
      </c>
      <c r="B126" s="31"/>
      <c r="C126" s="31"/>
      <c r="D126" s="32"/>
      <c r="E126" s="33"/>
      <c r="F126" s="86"/>
      <c r="G126" s="87"/>
      <c r="H126" s="88"/>
      <c r="I126" s="87"/>
      <c r="J126" s="34"/>
      <c r="K126" s="35"/>
      <c r="L126" s="88"/>
      <c r="M126" s="87"/>
      <c r="N126" s="36"/>
    </row>
    <row r="127" spans="1:16" ht="13.5" customHeight="1" x14ac:dyDescent="0.2">
      <c r="A127" s="31" t="s">
        <v>91</v>
      </c>
      <c r="B127" s="31" t="s">
        <v>96</v>
      </c>
      <c r="C127" s="31" t="s">
        <v>62</v>
      </c>
      <c r="D127" s="32">
        <v>5.3479999999999999</v>
      </c>
      <c r="E127" s="33">
        <v>23583</v>
      </c>
      <c r="F127" s="89">
        <v>42534</v>
      </c>
      <c r="G127" s="90"/>
      <c r="H127" s="83">
        <v>0.5544</v>
      </c>
      <c r="I127" s="84"/>
      <c r="J127" s="34">
        <v>0.91869999999999996</v>
      </c>
      <c r="K127" s="35">
        <f>J127/J127</f>
        <v>1</v>
      </c>
      <c r="L127" s="83">
        <v>1</v>
      </c>
      <c r="M127" s="84"/>
      <c r="N127" s="36">
        <f>(K127/L127)*100</f>
        <v>100</v>
      </c>
      <c r="O127" s="85"/>
      <c r="P127" s="85"/>
    </row>
    <row r="128" spans="1:16" ht="13.5" customHeight="1" x14ac:dyDescent="0.25">
      <c r="A128" s="37" t="s">
        <v>42</v>
      </c>
      <c r="B128" s="37" t="s">
        <v>37</v>
      </c>
      <c r="C128" s="38" t="s">
        <v>62</v>
      </c>
      <c r="D128" s="39">
        <v>5.3479999999999999</v>
      </c>
      <c r="E128" s="40">
        <v>93722</v>
      </c>
      <c r="F128" s="79">
        <v>45493</v>
      </c>
      <c r="G128" s="80"/>
      <c r="H128" s="81">
        <v>2.0600999999999998</v>
      </c>
      <c r="I128" s="82"/>
      <c r="J128" s="41">
        <v>3.4134000000000002</v>
      </c>
      <c r="K128" s="35">
        <f>J128/J127</f>
        <v>3.7154675084358337</v>
      </c>
      <c r="L128" s="83">
        <v>5</v>
      </c>
      <c r="M128" s="84"/>
      <c r="N128" s="36">
        <f>(K128/L128)*100</f>
        <v>74.309350168716676</v>
      </c>
    </row>
    <row r="129" spans="1:16" ht="13.5" customHeight="1" x14ac:dyDescent="0.25">
      <c r="A129" s="37" t="s">
        <v>44</v>
      </c>
      <c r="B129" s="37" t="s">
        <v>37</v>
      </c>
      <c r="C129" s="38" t="s">
        <v>62</v>
      </c>
      <c r="D129" s="39">
        <v>5.3479999999999999</v>
      </c>
      <c r="E129" s="40">
        <v>84418</v>
      </c>
      <c r="F129" s="79">
        <v>42199</v>
      </c>
      <c r="G129" s="80"/>
      <c r="H129" s="81">
        <v>2.0005000000000002</v>
      </c>
      <c r="I129" s="82"/>
      <c r="J129" s="41">
        <v>3.3146</v>
      </c>
      <c r="K129" s="35">
        <f>J129/J127</f>
        <v>3.6079242407750085</v>
      </c>
      <c r="L129" s="83">
        <v>5</v>
      </c>
      <c r="M129" s="84"/>
      <c r="N129" s="36">
        <f>(K129/L129)*100</f>
        <v>72.158484815500174</v>
      </c>
    </row>
    <row r="130" spans="1:16" ht="13.5" customHeight="1" x14ac:dyDescent="0.25">
      <c r="A130" s="37" t="s">
        <v>45</v>
      </c>
      <c r="B130" s="37" t="s">
        <v>37</v>
      </c>
      <c r="C130" s="38" t="s">
        <v>62</v>
      </c>
      <c r="D130" s="39">
        <v>5.3479999999999999</v>
      </c>
      <c r="E130" s="40">
        <v>93449</v>
      </c>
      <c r="F130" s="79">
        <v>39179</v>
      </c>
      <c r="G130" s="80"/>
      <c r="H130" s="81">
        <v>2.3852000000000002</v>
      </c>
      <c r="I130" s="82"/>
      <c r="J130" s="41">
        <v>3.952</v>
      </c>
      <c r="K130" s="35">
        <f>J130/J127</f>
        <v>4.3017307064330037</v>
      </c>
      <c r="L130" s="83">
        <v>5</v>
      </c>
      <c r="M130" s="84"/>
      <c r="N130" s="36">
        <f>(K130/L130)*100</f>
        <v>86.034614128660067</v>
      </c>
    </row>
    <row r="131" spans="1:16" ht="13.5" customHeight="1" x14ac:dyDescent="0.25">
      <c r="A131" s="28" t="s">
        <v>82</v>
      </c>
      <c r="B131" s="31"/>
      <c r="C131" s="31"/>
      <c r="D131" s="32"/>
      <c r="E131" s="33"/>
      <c r="F131" s="86"/>
      <c r="G131" s="87"/>
      <c r="H131" s="88"/>
      <c r="I131" s="87"/>
      <c r="J131" s="34"/>
      <c r="K131" s="35"/>
      <c r="L131" s="88"/>
      <c r="M131" s="87"/>
      <c r="N131" s="36"/>
    </row>
    <row r="132" spans="1:16" ht="13.5" customHeight="1" x14ac:dyDescent="0.2">
      <c r="A132" s="31" t="s">
        <v>92</v>
      </c>
      <c r="B132" s="31" t="s">
        <v>96</v>
      </c>
      <c r="C132" s="31" t="s">
        <v>62</v>
      </c>
      <c r="D132" s="32">
        <v>5.3479999999999999</v>
      </c>
      <c r="E132" s="33">
        <v>21401</v>
      </c>
      <c r="F132" s="89">
        <v>34891</v>
      </c>
      <c r="G132" s="90"/>
      <c r="H132" s="83">
        <v>0.61339999999999995</v>
      </c>
      <c r="I132" s="84"/>
      <c r="J132" s="34">
        <v>1.0163</v>
      </c>
      <c r="K132" s="35">
        <f>J132/J132</f>
        <v>1</v>
      </c>
      <c r="L132" s="83">
        <v>1</v>
      </c>
      <c r="M132" s="84"/>
      <c r="N132" s="36">
        <f>(K132/L132)*100</f>
        <v>100</v>
      </c>
      <c r="O132" s="85"/>
      <c r="P132" s="85"/>
    </row>
    <row r="133" spans="1:16" ht="13.5" customHeight="1" x14ac:dyDescent="0.25">
      <c r="A133" s="37" t="s">
        <v>46</v>
      </c>
      <c r="B133" s="37" t="s">
        <v>37</v>
      </c>
      <c r="C133" s="38" t="s">
        <v>62</v>
      </c>
      <c r="D133" s="39">
        <v>5.3479999999999999</v>
      </c>
      <c r="E133" s="40">
        <v>89547</v>
      </c>
      <c r="F133" s="79">
        <v>36085</v>
      </c>
      <c r="G133" s="80"/>
      <c r="H133" s="81">
        <v>2.4815999999999998</v>
      </c>
      <c r="I133" s="82"/>
      <c r="J133" s="41">
        <v>4.1116999999999999</v>
      </c>
      <c r="K133" s="35">
        <f>J133/J132</f>
        <v>4.0457542064351077</v>
      </c>
      <c r="L133" s="83">
        <v>5</v>
      </c>
      <c r="M133" s="84"/>
      <c r="N133" s="36">
        <f>(K133/L133)*100</f>
        <v>80.915084128702148</v>
      </c>
    </row>
    <row r="134" spans="1:16" ht="13.5" customHeight="1" x14ac:dyDescent="0.25">
      <c r="A134" s="37" t="s">
        <v>48</v>
      </c>
      <c r="B134" s="37" t="s">
        <v>37</v>
      </c>
      <c r="C134" s="38" t="s">
        <v>62</v>
      </c>
      <c r="D134" s="39">
        <v>5.3479999999999999</v>
      </c>
      <c r="E134" s="40">
        <v>99011</v>
      </c>
      <c r="F134" s="79">
        <v>38306</v>
      </c>
      <c r="G134" s="80"/>
      <c r="H134" s="81">
        <v>2.5847000000000002</v>
      </c>
      <c r="I134" s="82"/>
      <c r="J134" s="41">
        <v>4.2826000000000004</v>
      </c>
      <c r="K134" s="35">
        <f>J134/J132</f>
        <v>4.2139132146019884</v>
      </c>
      <c r="L134" s="83">
        <v>5</v>
      </c>
      <c r="M134" s="84"/>
      <c r="N134" s="36">
        <f>(K134/L134)*100</f>
        <v>84.278264292039779</v>
      </c>
    </row>
    <row r="135" spans="1:16" ht="13.5" customHeight="1" x14ac:dyDescent="0.25">
      <c r="A135" s="37" t="s">
        <v>49</v>
      </c>
      <c r="B135" s="37" t="s">
        <v>37</v>
      </c>
      <c r="C135" s="38" t="s">
        <v>62</v>
      </c>
      <c r="D135" s="39">
        <v>5.3479999999999999</v>
      </c>
      <c r="E135" s="40">
        <v>82694</v>
      </c>
      <c r="F135" s="79">
        <v>35025</v>
      </c>
      <c r="G135" s="80"/>
      <c r="H135" s="81">
        <v>2.3610000000000002</v>
      </c>
      <c r="I135" s="82"/>
      <c r="J135" s="41">
        <v>3.9119999999999999</v>
      </c>
      <c r="K135" s="35">
        <f>J135/J132</f>
        <v>3.8492571091213224</v>
      </c>
      <c r="L135" s="83">
        <v>5</v>
      </c>
      <c r="M135" s="84"/>
      <c r="N135" s="36">
        <f>(K135/L135)*100</f>
        <v>76.985142182426443</v>
      </c>
    </row>
    <row r="136" spans="1:16" ht="13.5" customHeight="1" x14ac:dyDescent="0.25">
      <c r="A136" s="28" t="s">
        <v>83</v>
      </c>
      <c r="B136" s="31"/>
      <c r="C136" s="31"/>
      <c r="D136" s="32"/>
      <c r="E136" s="33"/>
      <c r="F136" s="86"/>
      <c r="G136" s="87"/>
      <c r="H136" s="88"/>
      <c r="I136" s="87"/>
      <c r="J136" s="34"/>
      <c r="K136" s="35"/>
      <c r="L136" s="88"/>
      <c r="M136" s="87"/>
      <c r="N136" s="36"/>
    </row>
    <row r="137" spans="1:16" ht="13.5" customHeight="1" x14ac:dyDescent="0.2">
      <c r="A137" s="31" t="s">
        <v>93</v>
      </c>
      <c r="B137" s="31" t="s">
        <v>96</v>
      </c>
      <c r="C137" s="31" t="s">
        <v>62</v>
      </c>
      <c r="D137" s="32">
        <v>5.3609999999999998</v>
      </c>
      <c r="E137" s="33">
        <v>20952</v>
      </c>
      <c r="F137" s="89">
        <v>34908</v>
      </c>
      <c r="G137" s="90"/>
      <c r="H137" s="83">
        <v>0.60019999999999996</v>
      </c>
      <c r="I137" s="84"/>
      <c r="J137" s="34">
        <v>0.99450000000000005</v>
      </c>
      <c r="K137" s="35">
        <f>J137/J137</f>
        <v>1</v>
      </c>
      <c r="L137" s="83">
        <v>1</v>
      </c>
      <c r="M137" s="84"/>
      <c r="N137" s="36">
        <f>(K137/L137)*100</f>
        <v>100</v>
      </c>
      <c r="O137" s="85"/>
      <c r="P137" s="85"/>
    </row>
    <row r="138" spans="1:16" ht="13.5" customHeight="1" x14ac:dyDescent="0.25">
      <c r="A138" s="37" t="s">
        <v>50</v>
      </c>
      <c r="B138" s="37" t="s">
        <v>37</v>
      </c>
      <c r="C138" s="38" t="s">
        <v>62</v>
      </c>
      <c r="D138" s="39">
        <v>5.3540000000000001</v>
      </c>
      <c r="E138" s="40">
        <v>86701</v>
      </c>
      <c r="F138" s="79">
        <v>30891</v>
      </c>
      <c r="G138" s="80"/>
      <c r="H138" s="81">
        <v>2.8067000000000002</v>
      </c>
      <c r="I138" s="82"/>
      <c r="J138" s="41">
        <v>4.6505000000000001</v>
      </c>
      <c r="K138" s="35">
        <f>J138/J137</f>
        <v>4.6762192056309706</v>
      </c>
      <c r="L138" s="83">
        <v>5</v>
      </c>
      <c r="M138" s="84"/>
      <c r="N138" s="36">
        <f>(K138/L138)*100</f>
        <v>93.524384112619401</v>
      </c>
    </row>
    <row r="139" spans="1:16" ht="13.5" customHeight="1" x14ac:dyDescent="0.25">
      <c r="A139" s="37" t="s">
        <v>52</v>
      </c>
      <c r="B139" s="37" t="s">
        <v>37</v>
      </c>
      <c r="C139" s="38" t="s">
        <v>62</v>
      </c>
      <c r="D139" s="39">
        <v>5.3540000000000001</v>
      </c>
      <c r="E139" s="40">
        <v>77511</v>
      </c>
      <c r="F139" s="79">
        <v>31500</v>
      </c>
      <c r="G139" s="80"/>
      <c r="H139" s="81">
        <v>2.4607000000000001</v>
      </c>
      <c r="I139" s="82"/>
      <c r="J139" s="41">
        <v>4.0770999999999997</v>
      </c>
      <c r="K139" s="35">
        <f>J139/J137</f>
        <v>4.0996480643539464</v>
      </c>
      <c r="L139" s="83">
        <v>5</v>
      </c>
      <c r="M139" s="84"/>
      <c r="N139" s="36">
        <f>(K139/L139)*100</f>
        <v>81.992961287078927</v>
      </c>
    </row>
    <row r="140" spans="1:16" ht="13.5" customHeight="1" x14ac:dyDescent="0.25">
      <c r="A140" s="37" t="s">
        <v>53</v>
      </c>
      <c r="B140" s="37" t="s">
        <v>37</v>
      </c>
      <c r="C140" s="38" t="s">
        <v>62</v>
      </c>
      <c r="D140" s="39">
        <v>5.3550000000000004</v>
      </c>
      <c r="E140" s="40">
        <v>80805</v>
      </c>
      <c r="F140" s="79">
        <v>29028</v>
      </c>
      <c r="G140" s="80"/>
      <c r="H140" s="81">
        <v>2.7837000000000001</v>
      </c>
      <c r="I140" s="82"/>
      <c r="J140" s="41">
        <v>4.6123000000000003</v>
      </c>
      <c r="K140" s="35">
        <f>J140/J137</f>
        <v>4.637807943690297</v>
      </c>
      <c r="L140" s="83">
        <v>5</v>
      </c>
      <c r="M140" s="84"/>
      <c r="N140" s="36">
        <f>(K140/L140)*100</f>
        <v>92.756158873805944</v>
      </c>
    </row>
    <row r="141" spans="1:16" ht="13.5" customHeight="1" x14ac:dyDescent="0.25">
      <c r="A141" s="24"/>
      <c r="B141" s="24"/>
      <c r="C141" s="24"/>
      <c r="D141" s="46"/>
      <c r="E141" s="47"/>
      <c r="F141" s="47"/>
      <c r="G141" s="47"/>
      <c r="H141" s="48"/>
      <c r="I141" s="48"/>
      <c r="J141" s="48"/>
      <c r="K141" s="44"/>
      <c r="L141" s="44"/>
      <c r="M141" s="44"/>
      <c r="N141" s="45"/>
    </row>
    <row r="142" spans="1:16" ht="13.5" customHeight="1" x14ac:dyDescent="0.25">
      <c r="A142" s="22"/>
      <c r="B142" s="22"/>
      <c r="C142" s="22"/>
      <c r="D142" s="42"/>
      <c r="E142" s="43"/>
      <c r="F142" s="94"/>
      <c r="G142" s="95"/>
      <c r="H142" s="96"/>
      <c r="I142" s="95"/>
      <c r="J142" s="44"/>
      <c r="K142" s="44"/>
      <c r="L142" s="96"/>
      <c r="M142" s="95"/>
      <c r="N142" s="45"/>
    </row>
    <row r="143" spans="1:16" ht="17.45" customHeight="1" x14ac:dyDescent="0.25">
      <c r="A143" s="91" t="s">
        <v>67</v>
      </c>
      <c r="B143" s="91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1"/>
    </row>
    <row r="144" spans="1:16" ht="22.5" x14ac:dyDescent="0.25">
      <c r="A144" s="28" t="s">
        <v>28</v>
      </c>
      <c r="B144" s="28" t="s">
        <v>30</v>
      </c>
      <c r="C144" s="28" t="s">
        <v>54</v>
      </c>
      <c r="D144" s="29" t="s">
        <v>55</v>
      </c>
      <c r="E144" s="29" t="s">
        <v>56</v>
      </c>
      <c r="F144" s="92" t="s">
        <v>57</v>
      </c>
      <c r="G144" s="93"/>
      <c r="H144" s="92" t="s">
        <v>58</v>
      </c>
      <c r="I144" s="93"/>
      <c r="J144" s="28" t="s">
        <v>94</v>
      </c>
      <c r="K144" s="30" t="s">
        <v>95</v>
      </c>
      <c r="L144" s="92" t="s">
        <v>60</v>
      </c>
      <c r="M144" s="93"/>
      <c r="N144" s="29" t="s">
        <v>61</v>
      </c>
    </row>
    <row r="145" spans="1:16" ht="13.5" customHeight="1" x14ac:dyDescent="0.25">
      <c r="A145" s="28" t="s">
        <v>80</v>
      </c>
      <c r="B145" s="28"/>
      <c r="C145" s="28"/>
      <c r="D145" s="29"/>
      <c r="E145" s="29"/>
      <c r="F145" s="92"/>
      <c r="G145" s="87"/>
      <c r="H145" s="92"/>
      <c r="I145" s="87"/>
      <c r="J145" s="29"/>
      <c r="K145" s="30"/>
      <c r="L145" s="92"/>
      <c r="M145" s="87"/>
      <c r="N145" s="29"/>
    </row>
    <row r="146" spans="1:16" ht="13.5" customHeight="1" x14ac:dyDescent="0.2">
      <c r="A146" s="31" t="s">
        <v>87</v>
      </c>
      <c r="B146" s="31" t="s">
        <v>96</v>
      </c>
      <c r="C146" s="31" t="s">
        <v>62</v>
      </c>
      <c r="D146" s="32">
        <v>11.688000000000001</v>
      </c>
      <c r="E146" s="33">
        <v>21885</v>
      </c>
      <c r="F146" s="89">
        <v>44312</v>
      </c>
      <c r="G146" s="90"/>
      <c r="H146" s="83">
        <v>0.49390000000000001</v>
      </c>
      <c r="I146" s="84"/>
      <c r="J146" s="34">
        <v>1.0494000000000001</v>
      </c>
      <c r="K146" s="35">
        <f>J146/J146</f>
        <v>1</v>
      </c>
      <c r="L146" s="83">
        <v>1</v>
      </c>
      <c r="M146" s="84"/>
      <c r="N146" s="36">
        <f>(K146/L146)*100</f>
        <v>100</v>
      </c>
      <c r="O146" s="85"/>
      <c r="P146" s="85"/>
    </row>
    <row r="147" spans="1:16" ht="13.5" customHeight="1" x14ac:dyDescent="0.25">
      <c r="A147" s="37" t="s">
        <v>35</v>
      </c>
      <c r="B147" s="37" t="s">
        <v>37</v>
      </c>
      <c r="C147" s="38" t="s">
        <v>62</v>
      </c>
      <c r="D147" s="39">
        <v>11.688000000000001</v>
      </c>
      <c r="E147" s="40">
        <v>91659</v>
      </c>
      <c r="F147" s="79">
        <v>43546</v>
      </c>
      <c r="G147" s="80"/>
      <c r="H147" s="81">
        <v>2.1049000000000002</v>
      </c>
      <c r="I147" s="82"/>
      <c r="J147" s="41">
        <v>4.4724000000000004</v>
      </c>
      <c r="K147" s="35">
        <f>J147/J146</f>
        <v>4.2618639222412806</v>
      </c>
      <c r="L147" s="83">
        <v>5</v>
      </c>
      <c r="M147" s="84"/>
      <c r="N147" s="36">
        <f>(K147/L147)*100</f>
        <v>85.23727844482562</v>
      </c>
    </row>
    <row r="148" spans="1:16" ht="13.5" customHeight="1" x14ac:dyDescent="0.25">
      <c r="A148" s="37" t="s">
        <v>40</v>
      </c>
      <c r="B148" s="37" t="s">
        <v>37</v>
      </c>
      <c r="C148" s="38" t="s">
        <v>62</v>
      </c>
      <c r="D148" s="39">
        <v>11.688000000000001</v>
      </c>
      <c r="E148" s="40">
        <v>97813</v>
      </c>
      <c r="F148" s="79">
        <v>39582</v>
      </c>
      <c r="G148" s="80"/>
      <c r="H148" s="81">
        <v>2.4710999999999999</v>
      </c>
      <c r="I148" s="82"/>
      <c r="J148" s="41">
        <v>5.2506000000000004</v>
      </c>
      <c r="K148" s="35">
        <f>J148/J146</f>
        <v>5.0034305317324179</v>
      </c>
      <c r="L148" s="83">
        <v>5</v>
      </c>
      <c r="M148" s="84"/>
      <c r="N148" s="36">
        <f>(K148/L148)*100</f>
        <v>100.06861063464837</v>
      </c>
    </row>
    <row r="149" spans="1:16" ht="13.5" customHeight="1" x14ac:dyDescent="0.25">
      <c r="A149" s="37" t="s">
        <v>41</v>
      </c>
      <c r="B149" s="37" t="s">
        <v>37</v>
      </c>
      <c r="C149" s="38" t="s">
        <v>62</v>
      </c>
      <c r="D149" s="39">
        <v>11.683</v>
      </c>
      <c r="E149" s="40">
        <v>90898</v>
      </c>
      <c r="F149" s="79">
        <v>38297</v>
      </c>
      <c r="G149" s="80"/>
      <c r="H149" s="81">
        <v>2.3734999999999999</v>
      </c>
      <c r="I149" s="82"/>
      <c r="J149" s="41">
        <v>5.0431999999999997</v>
      </c>
      <c r="K149" s="35">
        <f>J149/J146</f>
        <v>4.8057937869258618</v>
      </c>
      <c r="L149" s="83">
        <v>5</v>
      </c>
      <c r="M149" s="84"/>
      <c r="N149" s="36">
        <f>(K149/L149)*100</f>
        <v>96.115875738517232</v>
      </c>
    </row>
    <row r="150" spans="1:16" ht="13.5" customHeight="1" x14ac:dyDescent="0.25">
      <c r="A150" s="28" t="s">
        <v>81</v>
      </c>
      <c r="B150" s="31"/>
      <c r="C150" s="31"/>
      <c r="D150" s="32"/>
      <c r="E150" s="33"/>
      <c r="F150" s="86"/>
      <c r="G150" s="87"/>
      <c r="H150" s="88"/>
      <c r="I150" s="87"/>
      <c r="J150" s="34"/>
      <c r="K150" s="35"/>
      <c r="L150" s="88"/>
      <c r="M150" s="87"/>
      <c r="N150" s="36"/>
    </row>
    <row r="151" spans="1:16" ht="13.5" customHeight="1" x14ac:dyDescent="0.2">
      <c r="A151" s="31" t="s">
        <v>91</v>
      </c>
      <c r="B151" s="31" t="s">
        <v>96</v>
      </c>
      <c r="C151" s="31" t="s">
        <v>62</v>
      </c>
      <c r="D151" s="32">
        <v>11.688000000000001</v>
      </c>
      <c r="E151" s="33">
        <v>21015</v>
      </c>
      <c r="F151" s="89">
        <v>42534</v>
      </c>
      <c r="G151" s="90"/>
      <c r="H151" s="83">
        <v>0.49409999999999998</v>
      </c>
      <c r="I151" s="84"/>
      <c r="J151" s="34">
        <v>1.0498000000000001</v>
      </c>
      <c r="K151" s="35">
        <f>J151/J151</f>
        <v>1</v>
      </c>
      <c r="L151" s="83">
        <v>1</v>
      </c>
      <c r="M151" s="84"/>
      <c r="N151" s="36">
        <f>(K151/L151)*100</f>
        <v>100</v>
      </c>
      <c r="O151" s="85"/>
      <c r="P151" s="85"/>
    </row>
    <row r="152" spans="1:16" ht="13.5" customHeight="1" x14ac:dyDescent="0.25">
      <c r="A152" s="37" t="s">
        <v>42</v>
      </c>
      <c r="B152" s="37" t="s">
        <v>37</v>
      </c>
      <c r="C152" s="38" t="s">
        <v>62</v>
      </c>
      <c r="D152" s="39">
        <v>11.689</v>
      </c>
      <c r="E152" s="40">
        <v>89061</v>
      </c>
      <c r="F152" s="79">
        <v>45493</v>
      </c>
      <c r="G152" s="80"/>
      <c r="H152" s="81">
        <v>1.9577</v>
      </c>
      <c r="I152" s="82"/>
      <c r="J152" s="41">
        <v>4.1597</v>
      </c>
      <c r="K152" s="35">
        <f>J152/J151</f>
        <v>3.9623737854829488</v>
      </c>
      <c r="L152" s="83">
        <v>5</v>
      </c>
      <c r="M152" s="84"/>
      <c r="N152" s="36">
        <f>(K152/L152)*100</f>
        <v>79.247475709658971</v>
      </c>
    </row>
    <row r="153" spans="1:16" ht="13.5" customHeight="1" x14ac:dyDescent="0.25">
      <c r="A153" s="37" t="s">
        <v>44</v>
      </c>
      <c r="B153" s="37" t="s">
        <v>37</v>
      </c>
      <c r="C153" s="38" t="s">
        <v>62</v>
      </c>
      <c r="D153" s="39">
        <v>11.689</v>
      </c>
      <c r="E153" s="40">
        <v>87072</v>
      </c>
      <c r="F153" s="79">
        <v>42199</v>
      </c>
      <c r="G153" s="80"/>
      <c r="H153" s="81">
        <v>2.0634000000000001</v>
      </c>
      <c r="I153" s="82"/>
      <c r="J153" s="41">
        <v>4.3842999999999996</v>
      </c>
      <c r="K153" s="35">
        <f>J153/J151</f>
        <v>4.1763192989140778</v>
      </c>
      <c r="L153" s="83">
        <v>5</v>
      </c>
      <c r="M153" s="84"/>
      <c r="N153" s="36">
        <f>(K153/L153)*100</f>
        <v>83.526385978281553</v>
      </c>
    </row>
    <row r="154" spans="1:16" ht="13.5" customHeight="1" x14ac:dyDescent="0.25">
      <c r="A154" s="37" t="s">
        <v>45</v>
      </c>
      <c r="B154" s="37" t="s">
        <v>37</v>
      </c>
      <c r="C154" s="38" t="s">
        <v>62</v>
      </c>
      <c r="D154" s="39">
        <v>11.688000000000001</v>
      </c>
      <c r="E154" s="40">
        <v>89772</v>
      </c>
      <c r="F154" s="79">
        <v>39179</v>
      </c>
      <c r="G154" s="80"/>
      <c r="H154" s="81">
        <v>2.2913000000000001</v>
      </c>
      <c r="I154" s="82"/>
      <c r="J154" s="41">
        <v>4.8685999999999998</v>
      </c>
      <c r="K154" s="35">
        <f>J154/J151</f>
        <v>4.637645265764907</v>
      </c>
      <c r="L154" s="83">
        <v>5</v>
      </c>
      <c r="M154" s="84"/>
      <c r="N154" s="36">
        <f>(K154/L154)*100</f>
        <v>92.752905315298136</v>
      </c>
    </row>
    <row r="155" spans="1:16" ht="13.5" customHeight="1" x14ac:dyDescent="0.25">
      <c r="A155" s="28" t="s">
        <v>82</v>
      </c>
      <c r="B155" s="31"/>
      <c r="C155" s="31"/>
      <c r="D155" s="32"/>
      <c r="E155" s="33"/>
      <c r="F155" s="86"/>
      <c r="G155" s="87"/>
      <c r="H155" s="88"/>
      <c r="I155" s="87"/>
      <c r="J155" s="34"/>
      <c r="K155" s="35"/>
      <c r="L155" s="88"/>
      <c r="M155" s="87"/>
      <c r="N155" s="36"/>
    </row>
    <row r="156" spans="1:16" ht="13.5" customHeight="1" x14ac:dyDescent="0.2">
      <c r="A156" s="31" t="s">
        <v>92</v>
      </c>
      <c r="B156" s="31" t="s">
        <v>96</v>
      </c>
      <c r="C156" s="31" t="s">
        <v>62</v>
      </c>
      <c r="D156" s="32">
        <v>11.688000000000001</v>
      </c>
      <c r="E156" s="33">
        <v>16236</v>
      </c>
      <c r="F156" s="89">
        <v>34891</v>
      </c>
      <c r="G156" s="90"/>
      <c r="H156" s="83">
        <v>0.46529999999999999</v>
      </c>
      <c r="I156" s="84"/>
      <c r="J156" s="34">
        <v>0.98880000000000001</v>
      </c>
      <c r="K156" s="35">
        <f>J156/J156</f>
        <v>1</v>
      </c>
      <c r="L156" s="83">
        <v>1</v>
      </c>
      <c r="M156" s="84"/>
      <c r="N156" s="36">
        <f>(K156/L156)*100</f>
        <v>100</v>
      </c>
      <c r="O156" s="85"/>
      <c r="P156" s="85"/>
    </row>
    <row r="157" spans="1:16" ht="13.5" customHeight="1" x14ac:dyDescent="0.25">
      <c r="A157" s="37" t="s">
        <v>46</v>
      </c>
      <c r="B157" s="37" t="s">
        <v>37</v>
      </c>
      <c r="C157" s="38" t="s">
        <v>62</v>
      </c>
      <c r="D157" s="39">
        <v>11.688000000000001</v>
      </c>
      <c r="E157" s="40">
        <v>78757</v>
      </c>
      <c r="F157" s="79">
        <v>36085</v>
      </c>
      <c r="G157" s="80"/>
      <c r="H157" s="81">
        <v>2.1825999999999999</v>
      </c>
      <c r="I157" s="82"/>
      <c r="J157" s="41">
        <v>4.6375000000000002</v>
      </c>
      <c r="K157" s="35">
        <f>J157/J156</f>
        <v>4.6900283171521036</v>
      </c>
      <c r="L157" s="83">
        <v>5</v>
      </c>
      <c r="M157" s="84"/>
      <c r="N157" s="36">
        <f>(K157/L157)*100</f>
        <v>93.800566343042064</v>
      </c>
    </row>
    <row r="158" spans="1:16" ht="13.5" customHeight="1" x14ac:dyDescent="0.25">
      <c r="A158" s="37" t="s">
        <v>48</v>
      </c>
      <c r="B158" s="37" t="s">
        <v>37</v>
      </c>
      <c r="C158" s="38" t="s">
        <v>62</v>
      </c>
      <c r="D158" s="39">
        <v>11.683</v>
      </c>
      <c r="E158" s="40">
        <v>75452</v>
      </c>
      <c r="F158" s="79">
        <v>38306</v>
      </c>
      <c r="G158" s="80"/>
      <c r="H158" s="81">
        <v>1.9697</v>
      </c>
      <c r="I158" s="82"/>
      <c r="J158" s="41">
        <v>4.1852</v>
      </c>
      <c r="K158" s="35">
        <f>J158/J156</f>
        <v>4.2326051779935279</v>
      </c>
      <c r="L158" s="83">
        <v>5</v>
      </c>
      <c r="M158" s="84"/>
      <c r="N158" s="36">
        <f>(K158/L158)*100</f>
        <v>84.652103559870568</v>
      </c>
    </row>
    <row r="159" spans="1:16" ht="13.5" customHeight="1" x14ac:dyDescent="0.25">
      <c r="A159" s="37" t="s">
        <v>49</v>
      </c>
      <c r="B159" s="37" t="s">
        <v>37</v>
      </c>
      <c r="C159" s="38" t="s">
        <v>62</v>
      </c>
      <c r="D159" s="39">
        <v>11.682</v>
      </c>
      <c r="E159" s="40">
        <v>74580</v>
      </c>
      <c r="F159" s="79">
        <v>35025</v>
      </c>
      <c r="G159" s="80"/>
      <c r="H159" s="81">
        <v>2.1293000000000002</v>
      </c>
      <c r="I159" s="82"/>
      <c r="J159" s="41">
        <v>4.5244</v>
      </c>
      <c r="K159" s="35">
        <f>J159/J156</f>
        <v>4.5756472491909381</v>
      </c>
      <c r="L159" s="83">
        <v>5</v>
      </c>
      <c r="M159" s="84"/>
      <c r="N159" s="36">
        <f>(K159/L159)*100</f>
        <v>91.51294498381877</v>
      </c>
    </row>
    <row r="160" spans="1:16" ht="13.5" customHeight="1" x14ac:dyDescent="0.25">
      <c r="A160" s="28" t="s">
        <v>83</v>
      </c>
      <c r="B160" s="31"/>
      <c r="C160" s="31"/>
      <c r="D160" s="32"/>
      <c r="E160" s="33"/>
      <c r="F160" s="86"/>
      <c r="G160" s="87"/>
      <c r="H160" s="88"/>
      <c r="I160" s="87"/>
      <c r="J160" s="34"/>
      <c r="K160" s="35"/>
      <c r="L160" s="88"/>
      <c r="M160" s="87"/>
      <c r="N160" s="36"/>
    </row>
    <row r="161" spans="1:16" ht="13.5" customHeight="1" x14ac:dyDescent="0.2">
      <c r="A161" s="31" t="s">
        <v>93</v>
      </c>
      <c r="B161" s="31" t="s">
        <v>96</v>
      </c>
      <c r="C161" s="31" t="s">
        <v>62</v>
      </c>
      <c r="D161" s="32">
        <v>11.728999999999999</v>
      </c>
      <c r="E161" s="33">
        <v>16191</v>
      </c>
      <c r="F161" s="89">
        <v>34908</v>
      </c>
      <c r="G161" s="90"/>
      <c r="H161" s="83">
        <v>0.46379999999999999</v>
      </c>
      <c r="I161" s="84"/>
      <c r="J161" s="34">
        <v>0.98560000000000003</v>
      </c>
      <c r="K161" s="35">
        <f>J161/J161</f>
        <v>1</v>
      </c>
      <c r="L161" s="83">
        <v>1</v>
      </c>
      <c r="M161" s="84"/>
      <c r="N161" s="36">
        <f>(K161/L161)*100</f>
        <v>100</v>
      </c>
      <c r="O161" s="85"/>
      <c r="P161" s="85"/>
    </row>
    <row r="162" spans="1:16" ht="13.5" customHeight="1" x14ac:dyDescent="0.25">
      <c r="A162" s="37" t="s">
        <v>50</v>
      </c>
      <c r="B162" s="37" t="s">
        <v>37</v>
      </c>
      <c r="C162" s="38" t="s">
        <v>62</v>
      </c>
      <c r="D162" s="39">
        <v>11.728999999999999</v>
      </c>
      <c r="E162" s="40">
        <v>65912</v>
      </c>
      <c r="F162" s="79">
        <v>30891</v>
      </c>
      <c r="G162" s="80"/>
      <c r="H162" s="81">
        <v>2.1337000000000002</v>
      </c>
      <c r="I162" s="82"/>
      <c r="J162" s="41">
        <v>4.5336999999999996</v>
      </c>
      <c r="K162" s="35">
        <f>J162/J161</f>
        <v>4.5999391233766227</v>
      </c>
      <c r="L162" s="83">
        <v>5</v>
      </c>
      <c r="M162" s="84"/>
      <c r="N162" s="36">
        <f>(K162/L162)*100</f>
        <v>91.998782467532465</v>
      </c>
    </row>
    <row r="163" spans="1:16" ht="13.5" customHeight="1" x14ac:dyDescent="0.25">
      <c r="A163" s="37" t="s">
        <v>52</v>
      </c>
      <c r="B163" s="37" t="s">
        <v>37</v>
      </c>
      <c r="C163" s="38" t="s">
        <v>62</v>
      </c>
      <c r="D163" s="39">
        <v>11.728999999999999</v>
      </c>
      <c r="E163" s="40">
        <v>65216</v>
      </c>
      <c r="F163" s="79">
        <v>31500</v>
      </c>
      <c r="G163" s="80"/>
      <c r="H163" s="81">
        <v>2.0703999999999998</v>
      </c>
      <c r="I163" s="82"/>
      <c r="J163" s="41">
        <v>4.3990999999999998</v>
      </c>
      <c r="K163" s="35">
        <f>J163/J161</f>
        <v>4.4633725649350646</v>
      </c>
      <c r="L163" s="83">
        <v>5</v>
      </c>
      <c r="M163" s="84"/>
      <c r="N163" s="36">
        <f>(K163/L163)*100</f>
        <v>89.267451298701289</v>
      </c>
    </row>
    <row r="164" spans="1:16" ht="13.5" customHeight="1" x14ac:dyDescent="0.25">
      <c r="A164" s="37" t="s">
        <v>53</v>
      </c>
      <c r="B164" s="37" t="s">
        <v>37</v>
      </c>
      <c r="C164" s="38" t="s">
        <v>62</v>
      </c>
      <c r="D164" s="39">
        <v>11.723000000000001</v>
      </c>
      <c r="E164" s="40">
        <v>62781</v>
      </c>
      <c r="F164" s="79">
        <v>29028</v>
      </c>
      <c r="G164" s="80"/>
      <c r="H164" s="81">
        <v>2.1627999999999998</v>
      </c>
      <c r="I164" s="82"/>
      <c r="J164" s="41">
        <v>4.5955000000000004</v>
      </c>
      <c r="K164" s="35">
        <f>J164/J161</f>
        <v>4.6626420454545459</v>
      </c>
      <c r="L164" s="83">
        <v>5</v>
      </c>
      <c r="M164" s="84"/>
      <c r="N164" s="36">
        <f>(K164/L164)*100</f>
        <v>93.252840909090921</v>
      </c>
    </row>
    <row r="165" spans="1:16" ht="13.5" customHeight="1" x14ac:dyDescent="0.25">
      <c r="A165" s="24"/>
      <c r="B165" s="24"/>
      <c r="C165" s="24"/>
      <c r="D165" s="46"/>
      <c r="E165" s="47"/>
      <c r="F165" s="47"/>
      <c r="G165" s="47"/>
      <c r="H165" s="48"/>
      <c r="I165" s="48"/>
      <c r="J165" s="48"/>
      <c r="K165" s="44"/>
      <c r="L165" s="44"/>
      <c r="M165" s="44"/>
      <c r="N165" s="45"/>
    </row>
    <row r="166" spans="1:16" ht="13.5" customHeight="1" x14ac:dyDescent="0.25">
      <c r="A166" s="22"/>
      <c r="B166" s="22"/>
      <c r="C166" s="22"/>
      <c r="D166" s="42"/>
      <c r="E166" s="43"/>
      <c r="F166" s="94"/>
      <c r="G166" s="95"/>
      <c r="H166" s="96"/>
      <c r="I166" s="95"/>
      <c r="J166" s="44"/>
      <c r="K166" s="44"/>
      <c r="L166" s="96"/>
      <c r="M166" s="95"/>
      <c r="N166" s="45"/>
    </row>
    <row r="167" spans="1:16" ht="17.45" customHeight="1" x14ac:dyDescent="0.25">
      <c r="A167" s="91" t="s">
        <v>68</v>
      </c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  <c r="O167" s="91"/>
      <c r="P167" s="91"/>
    </row>
    <row r="168" spans="1:16" ht="22.5" x14ac:dyDescent="0.25">
      <c r="A168" s="28" t="s">
        <v>28</v>
      </c>
      <c r="B168" s="28" t="s">
        <v>30</v>
      </c>
      <c r="C168" s="28" t="s">
        <v>54</v>
      </c>
      <c r="D168" s="29" t="s">
        <v>55</v>
      </c>
      <c r="E168" s="29" t="s">
        <v>56</v>
      </c>
      <c r="F168" s="92" t="s">
        <v>57</v>
      </c>
      <c r="G168" s="93"/>
      <c r="H168" s="92" t="s">
        <v>58</v>
      </c>
      <c r="I168" s="93"/>
      <c r="J168" s="28" t="s">
        <v>94</v>
      </c>
      <c r="K168" s="30" t="s">
        <v>95</v>
      </c>
      <c r="L168" s="92" t="s">
        <v>60</v>
      </c>
      <c r="M168" s="93"/>
      <c r="N168" s="29" t="s">
        <v>61</v>
      </c>
    </row>
    <row r="169" spans="1:16" ht="13.5" customHeight="1" x14ac:dyDescent="0.25">
      <c r="A169" s="28" t="s">
        <v>80</v>
      </c>
      <c r="B169" s="28"/>
      <c r="C169" s="28"/>
      <c r="D169" s="29"/>
      <c r="E169" s="29"/>
      <c r="F169" s="92"/>
      <c r="G169" s="87"/>
      <c r="H169" s="92"/>
      <c r="I169" s="87"/>
      <c r="J169" s="29"/>
      <c r="K169" s="30"/>
      <c r="L169" s="92"/>
      <c r="M169" s="87"/>
      <c r="N169" s="29"/>
    </row>
    <row r="170" spans="1:16" ht="13.5" customHeight="1" x14ac:dyDescent="0.2">
      <c r="A170" s="31" t="s">
        <v>87</v>
      </c>
      <c r="B170" s="31" t="s">
        <v>96</v>
      </c>
      <c r="C170" s="31" t="s">
        <v>62</v>
      </c>
      <c r="D170" s="32">
        <v>11.752000000000001</v>
      </c>
      <c r="E170" s="33">
        <v>10065</v>
      </c>
      <c r="F170" s="89">
        <v>44312</v>
      </c>
      <c r="G170" s="90"/>
      <c r="H170" s="83">
        <v>0.2271</v>
      </c>
      <c r="I170" s="84"/>
      <c r="J170" s="34">
        <v>0.95850000000000002</v>
      </c>
      <c r="K170" s="35">
        <f>J170/J170</f>
        <v>1</v>
      </c>
      <c r="L170" s="83">
        <v>1</v>
      </c>
      <c r="M170" s="84"/>
      <c r="N170" s="36">
        <f>(K170/L170)*100</f>
        <v>100</v>
      </c>
      <c r="O170" s="85"/>
      <c r="P170" s="85"/>
    </row>
    <row r="171" spans="1:16" ht="13.5" customHeight="1" x14ac:dyDescent="0.25">
      <c r="A171" s="37" t="s">
        <v>35</v>
      </c>
      <c r="B171" s="37" t="s">
        <v>37</v>
      </c>
      <c r="C171" s="38" t="s">
        <v>62</v>
      </c>
      <c r="D171" s="39">
        <v>11.750999999999999</v>
      </c>
      <c r="E171" s="40">
        <v>41653</v>
      </c>
      <c r="F171" s="79">
        <v>43546</v>
      </c>
      <c r="G171" s="80"/>
      <c r="H171" s="81">
        <v>0.95650000000000002</v>
      </c>
      <c r="I171" s="82"/>
      <c r="J171" s="41">
        <v>4.0362</v>
      </c>
      <c r="K171" s="35">
        <f>J171/J170</f>
        <v>4.2109546165884195</v>
      </c>
      <c r="L171" s="83">
        <v>5</v>
      </c>
      <c r="M171" s="84"/>
      <c r="N171" s="36">
        <f>(K171/L171)*100</f>
        <v>84.21909233176838</v>
      </c>
    </row>
    <row r="172" spans="1:16" ht="13.5" customHeight="1" x14ac:dyDescent="0.25">
      <c r="A172" s="37" t="s">
        <v>40</v>
      </c>
      <c r="B172" s="37" t="s">
        <v>37</v>
      </c>
      <c r="C172" s="38" t="s">
        <v>62</v>
      </c>
      <c r="D172" s="39">
        <v>11.750999999999999</v>
      </c>
      <c r="E172" s="40">
        <v>45030</v>
      </c>
      <c r="F172" s="79">
        <v>39582</v>
      </c>
      <c r="G172" s="80"/>
      <c r="H172" s="81">
        <v>1.1375999999999999</v>
      </c>
      <c r="I172" s="82"/>
      <c r="J172" s="41">
        <v>4.8003999999999998</v>
      </c>
      <c r="K172" s="35">
        <f>J172/J170</f>
        <v>5.0082420448617633</v>
      </c>
      <c r="L172" s="83">
        <v>5</v>
      </c>
      <c r="M172" s="84"/>
      <c r="N172" s="36">
        <f>(K172/L172)*100</f>
        <v>100.16484089723528</v>
      </c>
    </row>
    <row r="173" spans="1:16" ht="13.5" customHeight="1" x14ac:dyDescent="0.25">
      <c r="A173" s="37" t="s">
        <v>41</v>
      </c>
      <c r="B173" s="37" t="s">
        <v>37</v>
      </c>
      <c r="C173" s="38" t="s">
        <v>62</v>
      </c>
      <c r="D173" s="39">
        <v>11.746</v>
      </c>
      <c r="E173" s="40">
        <v>43845</v>
      </c>
      <c r="F173" s="79">
        <v>38297</v>
      </c>
      <c r="G173" s="80"/>
      <c r="H173" s="81">
        <v>1.1449</v>
      </c>
      <c r="I173" s="82"/>
      <c r="J173" s="41">
        <v>4.8310000000000004</v>
      </c>
      <c r="K173" s="35">
        <f>J173/J170</f>
        <v>5.0401669274908718</v>
      </c>
      <c r="L173" s="83">
        <v>5</v>
      </c>
      <c r="M173" s="84"/>
      <c r="N173" s="36">
        <f>(K173/L173)*100</f>
        <v>100.80333854981744</v>
      </c>
    </row>
    <row r="174" spans="1:16" ht="13.5" customHeight="1" x14ac:dyDescent="0.25">
      <c r="A174" s="28" t="s">
        <v>81</v>
      </c>
      <c r="B174" s="31"/>
      <c r="C174" s="31"/>
      <c r="D174" s="32"/>
      <c r="E174" s="33"/>
      <c r="F174" s="86"/>
      <c r="G174" s="87"/>
      <c r="H174" s="88"/>
      <c r="I174" s="87"/>
      <c r="J174" s="34"/>
      <c r="K174" s="35"/>
      <c r="L174" s="88"/>
      <c r="M174" s="87"/>
      <c r="N174" s="36"/>
    </row>
    <row r="175" spans="1:16" ht="13.5" customHeight="1" x14ac:dyDescent="0.2">
      <c r="A175" s="31" t="s">
        <v>91</v>
      </c>
      <c r="B175" s="31" t="s">
        <v>96</v>
      </c>
      <c r="C175" s="31" t="s">
        <v>62</v>
      </c>
      <c r="D175" s="32">
        <v>11.752000000000001</v>
      </c>
      <c r="E175" s="33">
        <v>9702</v>
      </c>
      <c r="F175" s="89">
        <v>42534</v>
      </c>
      <c r="G175" s="90"/>
      <c r="H175" s="83">
        <v>0.2281</v>
      </c>
      <c r="I175" s="84"/>
      <c r="J175" s="34">
        <v>0.96250000000000002</v>
      </c>
      <c r="K175" s="35">
        <f>J175/J175</f>
        <v>1</v>
      </c>
      <c r="L175" s="83">
        <v>1</v>
      </c>
      <c r="M175" s="84"/>
      <c r="N175" s="36">
        <f>(K175/L175)*100</f>
        <v>100</v>
      </c>
      <c r="O175" s="85"/>
      <c r="P175" s="85"/>
    </row>
    <row r="176" spans="1:16" ht="13.5" customHeight="1" x14ac:dyDescent="0.25">
      <c r="A176" s="37" t="s">
        <v>42</v>
      </c>
      <c r="B176" s="37" t="s">
        <v>37</v>
      </c>
      <c r="C176" s="38" t="s">
        <v>62</v>
      </c>
      <c r="D176" s="39">
        <v>11.752000000000001</v>
      </c>
      <c r="E176" s="40">
        <v>43817</v>
      </c>
      <c r="F176" s="79">
        <v>45493</v>
      </c>
      <c r="G176" s="80"/>
      <c r="H176" s="81">
        <v>0.96319999999999995</v>
      </c>
      <c r="I176" s="82"/>
      <c r="J176" s="41">
        <v>4.0641999999999996</v>
      </c>
      <c r="K176" s="35">
        <f>J176/J175</f>
        <v>4.2225454545454539</v>
      </c>
      <c r="L176" s="83">
        <v>5</v>
      </c>
      <c r="M176" s="84"/>
      <c r="N176" s="36">
        <f>(K176/L176)*100</f>
        <v>84.450909090909079</v>
      </c>
    </row>
    <row r="177" spans="1:16" ht="13.5" customHeight="1" x14ac:dyDescent="0.25">
      <c r="A177" s="37" t="s">
        <v>44</v>
      </c>
      <c r="B177" s="37" t="s">
        <v>37</v>
      </c>
      <c r="C177" s="38" t="s">
        <v>62</v>
      </c>
      <c r="D177" s="39">
        <v>11.752000000000001</v>
      </c>
      <c r="E177" s="40">
        <v>41817</v>
      </c>
      <c r="F177" s="79">
        <v>42199</v>
      </c>
      <c r="G177" s="80"/>
      <c r="H177" s="81">
        <v>0.9909</v>
      </c>
      <c r="I177" s="82"/>
      <c r="J177" s="41">
        <v>4.1814</v>
      </c>
      <c r="K177" s="35">
        <f>J177/J175</f>
        <v>4.3443116883116879</v>
      </c>
      <c r="L177" s="83">
        <v>5</v>
      </c>
      <c r="M177" s="84"/>
      <c r="N177" s="36">
        <f>(K177/L177)*100</f>
        <v>86.886233766233758</v>
      </c>
    </row>
    <row r="178" spans="1:16" ht="13.5" customHeight="1" x14ac:dyDescent="0.25">
      <c r="A178" s="37" t="s">
        <v>45</v>
      </c>
      <c r="B178" s="37" t="s">
        <v>37</v>
      </c>
      <c r="C178" s="38" t="s">
        <v>62</v>
      </c>
      <c r="D178" s="39">
        <v>11.752000000000001</v>
      </c>
      <c r="E178" s="40">
        <v>44679</v>
      </c>
      <c r="F178" s="79">
        <v>39179</v>
      </c>
      <c r="G178" s="80"/>
      <c r="H178" s="81">
        <v>1.1404000000000001</v>
      </c>
      <c r="I178" s="82"/>
      <c r="J178" s="41">
        <v>4.8118999999999996</v>
      </c>
      <c r="K178" s="35">
        <f>J178/J175</f>
        <v>4.999376623376623</v>
      </c>
      <c r="L178" s="83">
        <v>5</v>
      </c>
      <c r="M178" s="84"/>
      <c r="N178" s="36">
        <f>(K178/L178)*100</f>
        <v>99.987532467532461</v>
      </c>
    </row>
    <row r="179" spans="1:16" ht="13.5" customHeight="1" x14ac:dyDescent="0.25">
      <c r="A179" s="28" t="s">
        <v>82</v>
      </c>
      <c r="B179" s="31"/>
      <c r="C179" s="31"/>
      <c r="D179" s="32"/>
      <c r="E179" s="33"/>
      <c r="F179" s="86"/>
      <c r="G179" s="87"/>
      <c r="H179" s="88"/>
      <c r="I179" s="87"/>
      <c r="J179" s="34"/>
      <c r="K179" s="35"/>
      <c r="L179" s="88"/>
      <c r="M179" s="87"/>
      <c r="N179" s="36"/>
    </row>
    <row r="180" spans="1:16" ht="13.5" customHeight="1" x14ac:dyDescent="0.2">
      <c r="A180" s="31" t="s">
        <v>92</v>
      </c>
      <c r="B180" s="31" t="s">
        <v>96</v>
      </c>
      <c r="C180" s="31" t="s">
        <v>62</v>
      </c>
      <c r="D180" s="32">
        <v>11.750999999999999</v>
      </c>
      <c r="E180" s="33">
        <v>8153</v>
      </c>
      <c r="F180" s="89">
        <v>34891</v>
      </c>
      <c r="G180" s="90"/>
      <c r="H180" s="83">
        <v>0.23369999999999999</v>
      </c>
      <c r="I180" s="84"/>
      <c r="J180" s="34">
        <v>0.98599999999999999</v>
      </c>
      <c r="K180" s="35">
        <f>J180/J180</f>
        <v>1</v>
      </c>
      <c r="L180" s="83">
        <v>1</v>
      </c>
      <c r="M180" s="84"/>
      <c r="N180" s="36">
        <f>(K180/L180)*100</f>
        <v>100</v>
      </c>
      <c r="O180" s="85"/>
      <c r="P180" s="85"/>
    </row>
    <row r="181" spans="1:16" ht="13.5" customHeight="1" x14ac:dyDescent="0.25">
      <c r="A181" s="37" t="s">
        <v>46</v>
      </c>
      <c r="B181" s="37" t="s">
        <v>37</v>
      </c>
      <c r="C181" s="38" t="s">
        <v>62</v>
      </c>
      <c r="D181" s="39">
        <v>11.752000000000001</v>
      </c>
      <c r="E181" s="40">
        <v>40488</v>
      </c>
      <c r="F181" s="79">
        <v>36085</v>
      </c>
      <c r="G181" s="80"/>
      <c r="H181" s="81">
        <v>1.1220000000000001</v>
      </c>
      <c r="I181" s="82"/>
      <c r="J181" s="41">
        <v>4.7346000000000004</v>
      </c>
      <c r="K181" s="35">
        <f>J181/J180</f>
        <v>4.8018255578093312</v>
      </c>
      <c r="L181" s="83">
        <v>5</v>
      </c>
      <c r="M181" s="84"/>
      <c r="N181" s="36">
        <f>(K181/L181)*100</f>
        <v>96.03651115618662</v>
      </c>
    </row>
    <row r="182" spans="1:16" ht="13.5" customHeight="1" x14ac:dyDescent="0.25">
      <c r="A182" s="37" t="s">
        <v>48</v>
      </c>
      <c r="B182" s="37" t="s">
        <v>37</v>
      </c>
      <c r="C182" s="38" t="s">
        <v>62</v>
      </c>
      <c r="D182" s="39">
        <v>11.752000000000001</v>
      </c>
      <c r="E182" s="40">
        <v>36467</v>
      </c>
      <c r="F182" s="79">
        <v>38306</v>
      </c>
      <c r="G182" s="80"/>
      <c r="H182" s="81">
        <v>0.95199999999999996</v>
      </c>
      <c r="I182" s="82"/>
      <c r="J182" s="41">
        <v>4.0170000000000003</v>
      </c>
      <c r="K182" s="35">
        <f>J182/J180</f>
        <v>4.0740365111561871</v>
      </c>
      <c r="L182" s="83">
        <v>5</v>
      </c>
      <c r="M182" s="84"/>
      <c r="N182" s="36">
        <f>(K182/L182)*100</f>
        <v>81.480730223123743</v>
      </c>
    </row>
    <row r="183" spans="1:16" ht="13.5" customHeight="1" x14ac:dyDescent="0.25">
      <c r="A183" s="37" t="s">
        <v>49</v>
      </c>
      <c r="B183" s="37" t="s">
        <v>37</v>
      </c>
      <c r="C183" s="38" t="s">
        <v>62</v>
      </c>
      <c r="D183" s="39">
        <v>11.746</v>
      </c>
      <c r="E183" s="40">
        <v>38137</v>
      </c>
      <c r="F183" s="79">
        <v>35025</v>
      </c>
      <c r="G183" s="80"/>
      <c r="H183" s="81">
        <v>1.0888</v>
      </c>
      <c r="I183" s="82"/>
      <c r="J183" s="41">
        <v>4.5945</v>
      </c>
      <c r="K183" s="35">
        <f>J183/J180</f>
        <v>4.6597363083164298</v>
      </c>
      <c r="L183" s="83">
        <v>5</v>
      </c>
      <c r="M183" s="84"/>
      <c r="N183" s="36">
        <f>(K183/L183)*100</f>
        <v>93.194726166328607</v>
      </c>
    </row>
    <row r="184" spans="1:16" ht="13.5" customHeight="1" x14ac:dyDescent="0.25">
      <c r="A184" s="28" t="s">
        <v>83</v>
      </c>
      <c r="B184" s="31"/>
      <c r="C184" s="31"/>
      <c r="D184" s="32"/>
      <c r="E184" s="33"/>
      <c r="F184" s="86"/>
      <c r="G184" s="87"/>
      <c r="H184" s="88"/>
      <c r="I184" s="87"/>
      <c r="J184" s="34"/>
      <c r="K184" s="35"/>
      <c r="L184" s="88"/>
      <c r="M184" s="87"/>
      <c r="N184" s="36"/>
    </row>
    <row r="185" spans="1:16" ht="13.5" customHeight="1" x14ac:dyDescent="0.2">
      <c r="A185" s="31" t="s">
        <v>93</v>
      </c>
      <c r="B185" s="31" t="s">
        <v>96</v>
      </c>
      <c r="C185" s="31" t="s">
        <v>62</v>
      </c>
      <c r="D185" s="32">
        <v>11.792999999999999</v>
      </c>
      <c r="E185" s="33">
        <v>8709</v>
      </c>
      <c r="F185" s="89">
        <v>34908</v>
      </c>
      <c r="G185" s="90"/>
      <c r="H185" s="83">
        <v>0.2495</v>
      </c>
      <c r="I185" s="84"/>
      <c r="J185" s="34">
        <v>1.0528</v>
      </c>
      <c r="K185" s="35">
        <f>J185/J185</f>
        <v>1</v>
      </c>
      <c r="L185" s="83">
        <v>1</v>
      </c>
      <c r="M185" s="84"/>
      <c r="N185" s="36">
        <f>(K185/L185)*100</f>
        <v>100</v>
      </c>
      <c r="O185" s="85"/>
      <c r="P185" s="85"/>
    </row>
    <row r="186" spans="1:16" ht="13.5" customHeight="1" x14ac:dyDescent="0.25">
      <c r="A186" s="37" t="s">
        <v>50</v>
      </c>
      <c r="B186" s="37" t="s">
        <v>37</v>
      </c>
      <c r="C186" s="38" t="s">
        <v>62</v>
      </c>
      <c r="D186" s="39">
        <v>11.792</v>
      </c>
      <c r="E186" s="40">
        <v>37045</v>
      </c>
      <c r="F186" s="79">
        <v>30891</v>
      </c>
      <c r="G186" s="80"/>
      <c r="H186" s="81">
        <v>1.1992</v>
      </c>
      <c r="I186" s="82"/>
      <c r="J186" s="41">
        <v>5.0602999999999998</v>
      </c>
      <c r="K186" s="35">
        <f>J186/J185</f>
        <v>4.8065159574468082</v>
      </c>
      <c r="L186" s="83">
        <v>5</v>
      </c>
      <c r="M186" s="84"/>
      <c r="N186" s="36">
        <f>(K186/L186)*100</f>
        <v>96.130319148936167</v>
      </c>
    </row>
    <row r="187" spans="1:16" ht="13.5" customHeight="1" x14ac:dyDescent="0.25">
      <c r="A187" s="37" t="s">
        <v>52</v>
      </c>
      <c r="B187" s="37" t="s">
        <v>37</v>
      </c>
      <c r="C187" s="38" t="s">
        <v>62</v>
      </c>
      <c r="D187" s="39">
        <v>11.792999999999999</v>
      </c>
      <c r="E187" s="40">
        <v>32505</v>
      </c>
      <c r="F187" s="79">
        <v>31500</v>
      </c>
      <c r="G187" s="80"/>
      <c r="H187" s="81">
        <v>1.0319</v>
      </c>
      <c r="I187" s="82"/>
      <c r="J187" s="41">
        <v>4.3541999999999996</v>
      </c>
      <c r="K187" s="35">
        <f>J187/J185</f>
        <v>4.1358282674772031</v>
      </c>
      <c r="L187" s="83">
        <v>5</v>
      </c>
      <c r="M187" s="84"/>
      <c r="N187" s="36">
        <f>(K187/L187)*100</f>
        <v>82.716565349544055</v>
      </c>
    </row>
    <row r="188" spans="1:16" ht="13.5" customHeight="1" x14ac:dyDescent="0.25">
      <c r="A188" s="37" t="s">
        <v>53</v>
      </c>
      <c r="B188" s="37" t="s">
        <v>37</v>
      </c>
      <c r="C188" s="38" t="s">
        <v>62</v>
      </c>
      <c r="D188" s="39">
        <v>11.792999999999999</v>
      </c>
      <c r="E188" s="40">
        <v>32657</v>
      </c>
      <c r="F188" s="79">
        <v>29028</v>
      </c>
      <c r="G188" s="80"/>
      <c r="H188" s="81">
        <v>1.125</v>
      </c>
      <c r="I188" s="82"/>
      <c r="J188" s="41">
        <v>4.7470999999999997</v>
      </c>
      <c r="K188" s="35">
        <f>J188/J185</f>
        <v>4.5090235562310026</v>
      </c>
      <c r="L188" s="83">
        <v>5</v>
      </c>
      <c r="M188" s="84"/>
      <c r="N188" s="36">
        <f>(K188/L188)*100</f>
        <v>90.180471124620055</v>
      </c>
    </row>
    <row r="189" spans="1:16" ht="13.5" customHeight="1" x14ac:dyDescent="0.25">
      <c r="A189" s="24"/>
      <c r="B189" s="24"/>
      <c r="C189" s="24"/>
      <c r="D189" s="46"/>
      <c r="E189" s="47"/>
      <c r="F189" s="47"/>
      <c r="G189" s="47"/>
      <c r="H189" s="48"/>
      <c r="I189" s="48"/>
      <c r="J189" s="48"/>
      <c r="K189" s="44"/>
      <c r="L189" s="44"/>
      <c r="M189" s="44"/>
      <c r="N189" s="45"/>
    </row>
    <row r="190" spans="1:16" ht="13.5" customHeight="1" x14ac:dyDescent="0.25">
      <c r="A190" s="22"/>
      <c r="B190" s="22"/>
      <c r="C190" s="22"/>
      <c r="D190" s="42"/>
      <c r="E190" s="43"/>
      <c r="F190" s="94"/>
      <c r="G190" s="95"/>
      <c r="H190" s="96"/>
      <c r="I190" s="95"/>
      <c r="J190" s="44"/>
      <c r="K190" s="44"/>
      <c r="L190" s="96"/>
      <c r="M190" s="95"/>
      <c r="N190" s="45"/>
    </row>
    <row r="191" spans="1:16" ht="17.45" customHeight="1" x14ac:dyDescent="0.25">
      <c r="A191" s="91" t="s">
        <v>69</v>
      </c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  <c r="O191" s="91"/>
      <c r="P191" s="91"/>
    </row>
    <row r="192" spans="1:16" ht="22.5" x14ac:dyDescent="0.25">
      <c r="A192" s="28" t="s">
        <v>28</v>
      </c>
      <c r="B192" s="28" t="s">
        <v>30</v>
      </c>
      <c r="C192" s="28" t="s">
        <v>54</v>
      </c>
      <c r="D192" s="29" t="s">
        <v>55</v>
      </c>
      <c r="E192" s="29" t="s">
        <v>56</v>
      </c>
      <c r="F192" s="92" t="s">
        <v>57</v>
      </c>
      <c r="G192" s="93"/>
      <c r="H192" s="92" t="s">
        <v>58</v>
      </c>
      <c r="I192" s="93"/>
      <c r="J192" s="28" t="s">
        <v>94</v>
      </c>
      <c r="K192" s="30" t="s">
        <v>95</v>
      </c>
      <c r="L192" s="92" t="s">
        <v>60</v>
      </c>
      <c r="M192" s="93"/>
      <c r="N192" s="29" t="s">
        <v>61</v>
      </c>
    </row>
    <row r="193" spans="1:16" ht="13.5" customHeight="1" x14ac:dyDescent="0.25">
      <c r="A193" s="28" t="s">
        <v>80</v>
      </c>
      <c r="B193" s="28"/>
      <c r="C193" s="28"/>
      <c r="D193" s="29"/>
      <c r="E193" s="29"/>
      <c r="F193" s="92"/>
      <c r="G193" s="87"/>
      <c r="H193" s="92"/>
      <c r="I193" s="87"/>
      <c r="J193" s="29"/>
      <c r="K193" s="30"/>
      <c r="L193" s="92"/>
      <c r="M193" s="87"/>
      <c r="N193" s="29"/>
    </row>
    <row r="194" spans="1:16" ht="13.5" customHeight="1" x14ac:dyDescent="0.2">
      <c r="A194" s="31" t="s">
        <v>87</v>
      </c>
      <c r="B194" s="31" t="s">
        <v>96</v>
      </c>
      <c r="C194" s="31" t="s">
        <v>62</v>
      </c>
      <c r="D194" s="32">
        <v>13.064</v>
      </c>
      <c r="E194" s="33">
        <v>18521</v>
      </c>
      <c r="F194" s="89">
        <v>44312</v>
      </c>
      <c r="G194" s="90"/>
      <c r="H194" s="83">
        <v>0.41799999999999998</v>
      </c>
      <c r="I194" s="84"/>
      <c r="J194" s="34">
        <v>0.81379999999999997</v>
      </c>
      <c r="K194" s="35">
        <f>J194/J194</f>
        <v>1</v>
      </c>
      <c r="L194" s="83">
        <v>1</v>
      </c>
      <c r="M194" s="84"/>
      <c r="N194" s="36">
        <f>(K194/L194)*100</f>
        <v>100</v>
      </c>
      <c r="O194" s="85"/>
      <c r="P194" s="85"/>
    </row>
    <row r="195" spans="1:16" ht="13.5" customHeight="1" x14ac:dyDescent="0.25">
      <c r="A195" s="37" t="s">
        <v>35</v>
      </c>
      <c r="B195" s="37" t="s">
        <v>37</v>
      </c>
      <c r="C195" s="38" t="s">
        <v>62</v>
      </c>
      <c r="D195" s="39">
        <v>13.064</v>
      </c>
      <c r="E195" s="40">
        <v>90571</v>
      </c>
      <c r="F195" s="79">
        <v>43546</v>
      </c>
      <c r="G195" s="80"/>
      <c r="H195" s="81">
        <v>2.0798999999999999</v>
      </c>
      <c r="I195" s="82"/>
      <c r="J195" s="41">
        <v>4.0495000000000001</v>
      </c>
      <c r="K195" s="35">
        <f>J195/J194</f>
        <v>4.9760383386581477</v>
      </c>
      <c r="L195" s="83">
        <v>5</v>
      </c>
      <c r="M195" s="84"/>
      <c r="N195" s="36">
        <f>(K195/L195)*100</f>
        <v>99.520766773162947</v>
      </c>
    </row>
    <row r="196" spans="1:16" ht="13.5" customHeight="1" x14ac:dyDescent="0.25">
      <c r="A196" s="37" t="s">
        <v>40</v>
      </c>
      <c r="B196" s="37" t="s">
        <v>37</v>
      </c>
      <c r="C196" s="38" t="s">
        <v>62</v>
      </c>
      <c r="D196" s="39">
        <v>13.064</v>
      </c>
      <c r="E196" s="40">
        <v>96893</v>
      </c>
      <c r="F196" s="79">
        <v>39582</v>
      </c>
      <c r="G196" s="80"/>
      <c r="H196" s="81">
        <v>2.4479000000000002</v>
      </c>
      <c r="I196" s="82"/>
      <c r="J196" s="41">
        <v>4.766</v>
      </c>
      <c r="K196" s="35">
        <f>J196/J194</f>
        <v>5.8564757925780295</v>
      </c>
      <c r="L196" s="83">
        <v>5</v>
      </c>
      <c r="M196" s="84"/>
      <c r="N196" s="36">
        <f>(K196/L196)*100</f>
        <v>117.1295158515606</v>
      </c>
    </row>
    <row r="197" spans="1:16" ht="13.5" customHeight="1" x14ac:dyDescent="0.25">
      <c r="A197" s="37" t="s">
        <v>41</v>
      </c>
      <c r="B197" s="37" t="s">
        <v>37</v>
      </c>
      <c r="C197" s="38" t="s">
        <v>62</v>
      </c>
      <c r="D197" s="39">
        <v>13.055999999999999</v>
      </c>
      <c r="E197" s="40">
        <v>83938</v>
      </c>
      <c r="F197" s="79">
        <v>38297</v>
      </c>
      <c r="G197" s="80"/>
      <c r="H197" s="81">
        <v>2.1918000000000002</v>
      </c>
      <c r="I197" s="82"/>
      <c r="J197" s="41">
        <v>4.2674000000000003</v>
      </c>
      <c r="K197" s="35">
        <f>J197/J194</f>
        <v>5.2437945441140332</v>
      </c>
      <c r="L197" s="83">
        <v>5</v>
      </c>
      <c r="M197" s="84"/>
      <c r="N197" s="36">
        <f>(K197/L197)*100</f>
        <v>104.87589088228066</v>
      </c>
    </row>
    <row r="198" spans="1:16" ht="13.5" customHeight="1" x14ac:dyDescent="0.25">
      <c r="A198" s="28" t="s">
        <v>81</v>
      </c>
      <c r="B198" s="31"/>
      <c r="C198" s="31"/>
      <c r="D198" s="32"/>
      <c r="E198" s="33"/>
      <c r="F198" s="86"/>
      <c r="G198" s="87"/>
      <c r="H198" s="88"/>
      <c r="I198" s="87"/>
      <c r="J198" s="34"/>
      <c r="K198" s="35"/>
      <c r="L198" s="88"/>
      <c r="M198" s="87"/>
      <c r="N198" s="36"/>
    </row>
    <row r="199" spans="1:16" ht="13.5" customHeight="1" x14ac:dyDescent="0.2">
      <c r="A199" s="31" t="s">
        <v>91</v>
      </c>
      <c r="B199" s="31" t="s">
        <v>96</v>
      </c>
      <c r="C199" s="31" t="s">
        <v>62</v>
      </c>
      <c r="D199" s="32">
        <v>13.064</v>
      </c>
      <c r="E199" s="33">
        <v>20861</v>
      </c>
      <c r="F199" s="89">
        <v>42534</v>
      </c>
      <c r="G199" s="90"/>
      <c r="H199" s="83">
        <v>0.49049999999999999</v>
      </c>
      <c r="I199" s="84"/>
      <c r="J199" s="34">
        <v>0.95489999999999997</v>
      </c>
      <c r="K199" s="35">
        <f>J199/J199</f>
        <v>1</v>
      </c>
      <c r="L199" s="83">
        <v>1</v>
      </c>
      <c r="M199" s="84"/>
      <c r="N199" s="36">
        <f>(K199/L199)*100</f>
        <v>100</v>
      </c>
      <c r="O199" s="85"/>
      <c r="P199" s="85"/>
    </row>
    <row r="200" spans="1:16" ht="13.5" customHeight="1" x14ac:dyDescent="0.25">
      <c r="A200" s="37" t="s">
        <v>42</v>
      </c>
      <c r="B200" s="37" t="s">
        <v>37</v>
      </c>
      <c r="C200" s="38" t="s">
        <v>62</v>
      </c>
      <c r="D200" s="39">
        <v>13.064</v>
      </c>
      <c r="E200" s="40">
        <v>94892</v>
      </c>
      <c r="F200" s="79">
        <v>45493</v>
      </c>
      <c r="G200" s="80"/>
      <c r="H200" s="81">
        <v>2.0859000000000001</v>
      </c>
      <c r="I200" s="82"/>
      <c r="J200" s="41">
        <v>4.0610999999999997</v>
      </c>
      <c r="K200" s="35">
        <f>J200/J199</f>
        <v>4.2529060634621425</v>
      </c>
      <c r="L200" s="83">
        <v>5</v>
      </c>
      <c r="M200" s="84"/>
      <c r="N200" s="36">
        <f>(K200/L200)*100</f>
        <v>85.058121269242847</v>
      </c>
    </row>
    <row r="201" spans="1:16" ht="13.5" customHeight="1" x14ac:dyDescent="0.25">
      <c r="A201" s="37" t="s">
        <v>44</v>
      </c>
      <c r="B201" s="37" t="s">
        <v>37</v>
      </c>
      <c r="C201" s="38" t="s">
        <v>62</v>
      </c>
      <c r="D201" s="39">
        <v>13.063000000000001</v>
      </c>
      <c r="E201" s="40">
        <v>88799</v>
      </c>
      <c r="F201" s="79">
        <v>42199</v>
      </c>
      <c r="G201" s="80"/>
      <c r="H201" s="81">
        <v>2.1042999999999998</v>
      </c>
      <c r="I201" s="82"/>
      <c r="J201" s="41">
        <v>4.0971000000000002</v>
      </c>
      <c r="K201" s="35">
        <f>J201/J199</f>
        <v>4.2906063462142638</v>
      </c>
      <c r="L201" s="83">
        <v>5</v>
      </c>
      <c r="M201" s="84"/>
      <c r="N201" s="36">
        <f>(K201/L201)*100</f>
        <v>85.81212692428528</v>
      </c>
    </row>
    <row r="202" spans="1:16" ht="13.5" customHeight="1" x14ac:dyDescent="0.25">
      <c r="A202" s="37" t="s">
        <v>45</v>
      </c>
      <c r="B202" s="37" t="s">
        <v>37</v>
      </c>
      <c r="C202" s="38" t="s">
        <v>62</v>
      </c>
      <c r="D202" s="39">
        <v>13.063000000000001</v>
      </c>
      <c r="E202" s="40">
        <v>90693</v>
      </c>
      <c r="F202" s="79">
        <v>39179</v>
      </c>
      <c r="G202" s="80"/>
      <c r="H202" s="81">
        <v>2.3148</v>
      </c>
      <c r="I202" s="82"/>
      <c r="J202" s="41">
        <v>4.5068999999999999</v>
      </c>
      <c r="K202" s="35">
        <f>J202/J199</f>
        <v>4.7197612315425701</v>
      </c>
      <c r="L202" s="83">
        <v>5</v>
      </c>
      <c r="M202" s="84"/>
      <c r="N202" s="36">
        <f>(K202/L202)*100</f>
        <v>94.395224630851402</v>
      </c>
    </row>
    <row r="203" spans="1:16" ht="13.5" customHeight="1" x14ac:dyDescent="0.25">
      <c r="A203" s="28" t="s">
        <v>82</v>
      </c>
      <c r="B203" s="31"/>
      <c r="C203" s="31"/>
      <c r="D203" s="32"/>
      <c r="E203" s="33"/>
      <c r="F203" s="86"/>
      <c r="G203" s="87"/>
      <c r="H203" s="88"/>
      <c r="I203" s="87"/>
      <c r="J203" s="34"/>
      <c r="K203" s="35"/>
      <c r="L203" s="88"/>
      <c r="M203" s="87"/>
      <c r="N203" s="36"/>
    </row>
    <row r="204" spans="1:16" ht="13.5" customHeight="1" x14ac:dyDescent="0.2">
      <c r="A204" s="31" t="s">
        <v>92</v>
      </c>
      <c r="B204" s="31" t="s">
        <v>96</v>
      </c>
      <c r="C204" s="31" t="s">
        <v>62</v>
      </c>
      <c r="D204" s="32">
        <v>13.055999999999999</v>
      </c>
      <c r="E204" s="33">
        <v>16904</v>
      </c>
      <c r="F204" s="89">
        <v>34891</v>
      </c>
      <c r="G204" s="90"/>
      <c r="H204" s="83">
        <v>0.48449999999999999</v>
      </c>
      <c r="I204" s="84"/>
      <c r="J204" s="34">
        <v>0.94330000000000003</v>
      </c>
      <c r="K204" s="35">
        <f>J204/J204</f>
        <v>1</v>
      </c>
      <c r="L204" s="83">
        <v>1</v>
      </c>
      <c r="M204" s="84"/>
      <c r="N204" s="36">
        <f>(K204/L204)*100</f>
        <v>100</v>
      </c>
      <c r="O204" s="85"/>
      <c r="P204" s="85"/>
    </row>
    <row r="205" spans="1:16" ht="13.5" customHeight="1" x14ac:dyDescent="0.25">
      <c r="A205" s="37" t="s">
        <v>46</v>
      </c>
      <c r="B205" s="37" t="s">
        <v>37</v>
      </c>
      <c r="C205" s="38" t="s">
        <v>62</v>
      </c>
      <c r="D205" s="39">
        <v>13.064</v>
      </c>
      <c r="E205" s="40">
        <v>95196</v>
      </c>
      <c r="F205" s="79">
        <v>36085</v>
      </c>
      <c r="G205" s="80"/>
      <c r="H205" s="81">
        <v>2.6381000000000001</v>
      </c>
      <c r="I205" s="82"/>
      <c r="J205" s="41">
        <v>5.1364000000000001</v>
      </c>
      <c r="K205" s="35">
        <f>J205/J204</f>
        <v>5.4451394042192307</v>
      </c>
      <c r="L205" s="83">
        <v>5</v>
      </c>
      <c r="M205" s="84"/>
      <c r="N205" s="36">
        <f>(K205/L205)*100</f>
        <v>108.90278808438461</v>
      </c>
    </row>
    <row r="206" spans="1:16" ht="13.5" customHeight="1" x14ac:dyDescent="0.25">
      <c r="A206" s="37" t="s">
        <v>48</v>
      </c>
      <c r="B206" s="37" t="s">
        <v>37</v>
      </c>
      <c r="C206" s="38" t="s">
        <v>62</v>
      </c>
      <c r="D206" s="39">
        <v>13.055999999999999</v>
      </c>
      <c r="E206" s="40">
        <v>89681</v>
      </c>
      <c r="F206" s="79">
        <v>38306</v>
      </c>
      <c r="G206" s="80"/>
      <c r="H206" s="81">
        <v>2.3412000000000002</v>
      </c>
      <c r="I206" s="82"/>
      <c r="J206" s="41">
        <v>4.5582000000000003</v>
      </c>
      <c r="K206" s="35">
        <f>J206/J204</f>
        <v>4.8321848828580514</v>
      </c>
      <c r="L206" s="83">
        <v>5</v>
      </c>
      <c r="M206" s="84"/>
      <c r="N206" s="36">
        <f>(K206/L206)*100</f>
        <v>96.643697657161027</v>
      </c>
    </row>
    <row r="207" spans="1:16" ht="13.5" customHeight="1" x14ac:dyDescent="0.25">
      <c r="A207" s="37" t="s">
        <v>49</v>
      </c>
      <c r="B207" s="37" t="s">
        <v>37</v>
      </c>
      <c r="C207" s="38" t="s">
        <v>62</v>
      </c>
      <c r="D207" s="39">
        <v>13.055999999999999</v>
      </c>
      <c r="E207" s="40">
        <v>92585</v>
      </c>
      <c r="F207" s="79">
        <v>35025</v>
      </c>
      <c r="G207" s="80"/>
      <c r="H207" s="81">
        <v>2.6434000000000002</v>
      </c>
      <c r="I207" s="82"/>
      <c r="J207" s="41">
        <v>5.1466000000000003</v>
      </c>
      <c r="K207" s="35">
        <f>J207/J204</f>
        <v>5.4559525071557298</v>
      </c>
      <c r="L207" s="83">
        <v>5</v>
      </c>
      <c r="M207" s="84"/>
      <c r="N207" s="36">
        <f>(K207/L207)*100</f>
        <v>109.11905014311461</v>
      </c>
    </row>
    <row r="208" spans="1:16" ht="13.5" customHeight="1" x14ac:dyDescent="0.25">
      <c r="A208" s="28" t="s">
        <v>83</v>
      </c>
      <c r="B208" s="31"/>
      <c r="C208" s="31"/>
      <c r="D208" s="32"/>
      <c r="E208" s="33"/>
      <c r="F208" s="86"/>
      <c r="G208" s="87"/>
      <c r="H208" s="88"/>
      <c r="I208" s="87"/>
      <c r="J208" s="34"/>
      <c r="K208" s="35"/>
      <c r="L208" s="88"/>
      <c r="M208" s="87"/>
      <c r="N208" s="36"/>
    </row>
    <row r="209" spans="1:16" ht="13.5" customHeight="1" x14ac:dyDescent="0.2">
      <c r="A209" s="31" t="s">
        <v>93</v>
      </c>
      <c r="B209" s="31" t="s">
        <v>96</v>
      </c>
      <c r="C209" s="31" t="s">
        <v>62</v>
      </c>
      <c r="D209" s="32">
        <v>13.095000000000001</v>
      </c>
      <c r="E209" s="33">
        <v>17514</v>
      </c>
      <c r="F209" s="89">
        <v>34908</v>
      </c>
      <c r="G209" s="90"/>
      <c r="H209" s="83">
        <v>0.50170000000000003</v>
      </c>
      <c r="I209" s="84"/>
      <c r="J209" s="34">
        <v>0.9768</v>
      </c>
      <c r="K209" s="35">
        <f>J209/J209</f>
        <v>1</v>
      </c>
      <c r="L209" s="83">
        <v>1</v>
      </c>
      <c r="M209" s="84"/>
      <c r="N209" s="36">
        <f>(K209/L209)*100</f>
        <v>100</v>
      </c>
      <c r="O209" s="85"/>
      <c r="P209" s="85"/>
    </row>
    <row r="210" spans="1:16" ht="13.5" customHeight="1" x14ac:dyDescent="0.25">
      <c r="A210" s="37" t="s">
        <v>50</v>
      </c>
      <c r="B210" s="37" t="s">
        <v>37</v>
      </c>
      <c r="C210" s="38" t="s">
        <v>62</v>
      </c>
      <c r="D210" s="39">
        <v>13.103</v>
      </c>
      <c r="E210" s="40">
        <v>92183</v>
      </c>
      <c r="F210" s="79">
        <v>30891</v>
      </c>
      <c r="G210" s="80"/>
      <c r="H210" s="81">
        <v>2.9842</v>
      </c>
      <c r="I210" s="82"/>
      <c r="J210" s="41">
        <v>5.8102</v>
      </c>
      <c r="K210" s="35">
        <f>J210/J209</f>
        <v>5.948198198198198</v>
      </c>
      <c r="L210" s="83">
        <v>5</v>
      </c>
      <c r="M210" s="84"/>
      <c r="N210" s="36">
        <f>(K210/L210)*100</f>
        <v>118.96396396396396</v>
      </c>
    </row>
    <row r="211" spans="1:16" ht="13.5" customHeight="1" x14ac:dyDescent="0.25">
      <c r="A211" s="37" t="s">
        <v>52</v>
      </c>
      <c r="B211" s="37" t="s">
        <v>37</v>
      </c>
      <c r="C211" s="38" t="s">
        <v>62</v>
      </c>
      <c r="D211" s="39">
        <v>13.103999999999999</v>
      </c>
      <c r="E211" s="40">
        <v>85952</v>
      </c>
      <c r="F211" s="79">
        <v>31500</v>
      </c>
      <c r="G211" s="80"/>
      <c r="H211" s="81">
        <v>2.7286000000000001</v>
      </c>
      <c r="I211" s="82"/>
      <c r="J211" s="41">
        <v>5.3125999999999998</v>
      </c>
      <c r="K211" s="35">
        <f>J211/J209</f>
        <v>5.4387796887796886</v>
      </c>
      <c r="L211" s="83">
        <v>5</v>
      </c>
      <c r="M211" s="84"/>
      <c r="N211" s="36">
        <f>(K211/L211)*100</f>
        <v>108.77559377559378</v>
      </c>
    </row>
    <row r="212" spans="1:16" ht="13.5" customHeight="1" x14ac:dyDescent="0.25">
      <c r="A212" s="37" t="s">
        <v>53</v>
      </c>
      <c r="B212" s="37" t="s">
        <v>37</v>
      </c>
      <c r="C212" s="38" t="s">
        <v>62</v>
      </c>
      <c r="D212" s="39">
        <v>13.103999999999999</v>
      </c>
      <c r="E212" s="40">
        <v>84585</v>
      </c>
      <c r="F212" s="79">
        <v>29028</v>
      </c>
      <c r="G212" s="80"/>
      <c r="H212" s="81">
        <v>2.9138999999999999</v>
      </c>
      <c r="I212" s="82"/>
      <c r="J212" s="41">
        <v>5.6733000000000002</v>
      </c>
      <c r="K212" s="35">
        <f>J212/J209</f>
        <v>5.8080466830466833</v>
      </c>
      <c r="L212" s="83">
        <v>5</v>
      </c>
      <c r="M212" s="84"/>
      <c r="N212" s="36">
        <f>(K212/L212)*100</f>
        <v>116.16093366093368</v>
      </c>
    </row>
    <row r="213" spans="1:16" ht="13.5" customHeight="1" x14ac:dyDescent="0.25">
      <c r="A213" s="24"/>
      <c r="B213" s="24"/>
      <c r="C213" s="24"/>
      <c r="D213" s="46"/>
      <c r="E213" s="47"/>
      <c r="F213" s="47"/>
      <c r="G213" s="47"/>
      <c r="H213" s="48"/>
      <c r="I213" s="48"/>
      <c r="J213" s="48"/>
      <c r="K213" s="44"/>
      <c r="L213" s="44"/>
      <c r="M213" s="44"/>
      <c r="N213" s="45"/>
    </row>
    <row r="214" spans="1:16" ht="13.5" customHeight="1" x14ac:dyDescent="0.25">
      <c r="A214" s="22"/>
      <c r="B214" s="22"/>
      <c r="C214" s="22"/>
      <c r="D214" s="42"/>
      <c r="E214" s="43"/>
      <c r="F214" s="94"/>
      <c r="G214" s="95"/>
      <c r="H214" s="96"/>
      <c r="I214" s="95"/>
      <c r="J214" s="44"/>
      <c r="K214" s="44"/>
      <c r="L214" s="96"/>
      <c r="M214" s="95"/>
      <c r="N214" s="45"/>
    </row>
    <row r="215" spans="1:16" ht="17.45" customHeight="1" x14ac:dyDescent="0.25">
      <c r="A215" s="91" t="s">
        <v>70</v>
      </c>
      <c r="B215" s="91"/>
      <c r="C215" s="91"/>
      <c r="D215" s="91"/>
      <c r="E215" s="91"/>
      <c r="F215" s="91"/>
      <c r="G215" s="91"/>
      <c r="H215" s="91"/>
      <c r="I215" s="91"/>
      <c r="J215" s="91"/>
      <c r="K215" s="91"/>
      <c r="L215" s="91"/>
      <c r="M215" s="91"/>
      <c r="N215" s="91"/>
      <c r="O215" s="91"/>
      <c r="P215" s="91"/>
    </row>
    <row r="216" spans="1:16" ht="22.5" x14ac:dyDescent="0.25">
      <c r="A216" s="28" t="s">
        <v>28</v>
      </c>
      <c r="B216" s="28" t="s">
        <v>30</v>
      </c>
      <c r="C216" s="28" t="s">
        <v>54</v>
      </c>
      <c r="D216" s="29" t="s">
        <v>55</v>
      </c>
      <c r="E216" s="29" t="s">
        <v>56</v>
      </c>
      <c r="F216" s="92" t="s">
        <v>57</v>
      </c>
      <c r="G216" s="93"/>
      <c r="H216" s="92" t="s">
        <v>58</v>
      </c>
      <c r="I216" s="93"/>
      <c r="J216" s="28" t="s">
        <v>94</v>
      </c>
      <c r="K216" s="30" t="s">
        <v>95</v>
      </c>
      <c r="L216" s="92" t="s">
        <v>60</v>
      </c>
      <c r="M216" s="93"/>
      <c r="N216" s="29" t="s">
        <v>61</v>
      </c>
    </row>
    <row r="217" spans="1:16" ht="13.5" customHeight="1" x14ac:dyDescent="0.25">
      <c r="A217" s="28" t="s">
        <v>80</v>
      </c>
      <c r="B217" s="28"/>
      <c r="C217" s="28"/>
      <c r="D217" s="29"/>
      <c r="E217" s="29"/>
      <c r="F217" s="92"/>
      <c r="G217" s="87"/>
      <c r="H217" s="92"/>
      <c r="I217" s="87"/>
      <c r="J217" s="29"/>
      <c r="K217" s="30"/>
      <c r="L217" s="92"/>
      <c r="M217" s="87"/>
      <c r="N217" s="29"/>
    </row>
    <row r="218" spans="1:16" ht="13.5" customHeight="1" x14ac:dyDescent="0.2">
      <c r="A218" s="31" t="s">
        <v>87</v>
      </c>
      <c r="B218" s="31" t="s">
        <v>96</v>
      </c>
      <c r="C218" s="31" t="s">
        <v>62</v>
      </c>
      <c r="D218" s="32">
        <v>13.09</v>
      </c>
      <c r="E218" s="33">
        <v>35017</v>
      </c>
      <c r="F218" s="89">
        <v>44312</v>
      </c>
      <c r="G218" s="90"/>
      <c r="H218" s="83">
        <v>0.79020000000000001</v>
      </c>
      <c r="I218" s="84"/>
      <c r="J218" s="34">
        <v>0.86299999999999999</v>
      </c>
      <c r="K218" s="35">
        <f>J218/J218</f>
        <v>1</v>
      </c>
      <c r="L218" s="83">
        <v>1</v>
      </c>
      <c r="M218" s="84"/>
      <c r="N218" s="36">
        <f>(K218/L218)*100</f>
        <v>100</v>
      </c>
      <c r="O218" s="85"/>
      <c r="P218" s="85"/>
    </row>
    <row r="219" spans="1:16" ht="13.5" customHeight="1" x14ac:dyDescent="0.25">
      <c r="A219" s="37" t="s">
        <v>35</v>
      </c>
      <c r="B219" s="37" t="s">
        <v>37</v>
      </c>
      <c r="C219" s="38" t="s">
        <v>62</v>
      </c>
      <c r="D219" s="39">
        <v>13.09</v>
      </c>
      <c r="E219" s="40">
        <v>153263</v>
      </c>
      <c r="F219" s="79">
        <v>43546</v>
      </c>
      <c r="G219" s="80"/>
      <c r="H219" s="81">
        <v>3.5196000000000001</v>
      </c>
      <c r="I219" s="82"/>
      <c r="J219" s="41">
        <v>3.8437999999999999</v>
      </c>
      <c r="K219" s="35">
        <f>J219/J218</f>
        <v>4.4539976825028971</v>
      </c>
      <c r="L219" s="83">
        <v>5</v>
      </c>
      <c r="M219" s="84"/>
      <c r="N219" s="36">
        <f>(K219/L219)*100</f>
        <v>89.079953650057945</v>
      </c>
    </row>
    <row r="220" spans="1:16" ht="13.5" customHeight="1" x14ac:dyDescent="0.25">
      <c r="A220" s="37" t="s">
        <v>40</v>
      </c>
      <c r="B220" s="37" t="s">
        <v>37</v>
      </c>
      <c r="C220" s="38" t="s">
        <v>62</v>
      </c>
      <c r="D220" s="39">
        <v>13.09</v>
      </c>
      <c r="E220" s="40">
        <v>172615</v>
      </c>
      <c r="F220" s="79">
        <v>39582</v>
      </c>
      <c r="G220" s="80"/>
      <c r="H220" s="81">
        <v>4.3609</v>
      </c>
      <c r="I220" s="82"/>
      <c r="J220" s="41">
        <v>4.7626999999999997</v>
      </c>
      <c r="K220" s="35">
        <f>J220/J218</f>
        <v>5.5187717265353413</v>
      </c>
      <c r="L220" s="83">
        <v>5</v>
      </c>
      <c r="M220" s="84"/>
      <c r="N220" s="36">
        <f>(K220/L220)*100</f>
        <v>110.37543453070681</v>
      </c>
    </row>
    <row r="221" spans="1:16" ht="13.5" customHeight="1" x14ac:dyDescent="0.25">
      <c r="A221" s="37" t="s">
        <v>41</v>
      </c>
      <c r="B221" s="37" t="s">
        <v>37</v>
      </c>
      <c r="C221" s="38" t="s">
        <v>62</v>
      </c>
      <c r="D221" s="39">
        <v>13.089</v>
      </c>
      <c r="E221" s="40">
        <v>161578</v>
      </c>
      <c r="F221" s="79">
        <v>38297</v>
      </c>
      <c r="G221" s="80"/>
      <c r="H221" s="81">
        <v>4.2191000000000001</v>
      </c>
      <c r="I221" s="82"/>
      <c r="J221" s="41">
        <v>4.6078000000000001</v>
      </c>
      <c r="K221" s="35">
        <f>J221/J218</f>
        <v>5.3392815758980303</v>
      </c>
      <c r="L221" s="83">
        <v>5</v>
      </c>
      <c r="M221" s="84"/>
      <c r="N221" s="36">
        <f>(K221/L221)*100</f>
        <v>106.78563151796061</v>
      </c>
    </row>
    <row r="222" spans="1:16" ht="13.5" customHeight="1" x14ac:dyDescent="0.25">
      <c r="A222" s="28" t="s">
        <v>81</v>
      </c>
      <c r="B222" s="31"/>
      <c r="C222" s="31"/>
      <c r="D222" s="32"/>
      <c r="E222" s="33"/>
      <c r="F222" s="86"/>
      <c r="G222" s="87"/>
      <c r="H222" s="88"/>
      <c r="I222" s="87"/>
      <c r="J222" s="34"/>
      <c r="K222" s="35"/>
      <c r="L222" s="88"/>
      <c r="M222" s="87"/>
      <c r="N222" s="36"/>
    </row>
    <row r="223" spans="1:16" ht="13.5" customHeight="1" x14ac:dyDescent="0.2">
      <c r="A223" s="31" t="s">
        <v>91</v>
      </c>
      <c r="B223" s="31" t="s">
        <v>96</v>
      </c>
      <c r="C223" s="31" t="s">
        <v>62</v>
      </c>
      <c r="D223" s="32">
        <v>13.09</v>
      </c>
      <c r="E223" s="33">
        <v>39440</v>
      </c>
      <c r="F223" s="89">
        <v>42534</v>
      </c>
      <c r="G223" s="90"/>
      <c r="H223" s="83">
        <v>0.92720000000000002</v>
      </c>
      <c r="I223" s="84"/>
      <c r="J223" s="34">
        <v>1.0126999999999999</v>
      </c>
      <c r="K223" s="35">
        <f>J223/J223</f>
        <v>1</v>
      </c>
      <c r="L223" s="83">
        <v>1</v>
      </c>
      <c r="M223" s="84"/>
      <c r="N223" s="36">
        <f>(K223/L223)*100</f>
        <v>100</v>
      </c>
      <c r="O223" s="85"/>
      <c r="P223" s="85"/>
    </row>
    <row r="224" spans="1:16" ht="13.5" customHeight="1" x14ac:dyDescent="0.25">
      <c r="A224" s="37" t="s">
        <v>42</v>
      </c>
      <c r="B224" s="37" t="s">
        <v>37</v>
      </c>
      <c r="C224" s="38" t="s">
        <v>62</v>
      </c>
      <c r="D224" s="39">
        <v>13.09</v>
      </c>
      <c r="E224" s="40">
        <v>162192</v>
      </c>
      <c r="F224" s="79">
        <v>45493</v>
      </c>
      <c r="G224" s="80"/>
      <c r="H224" s="81">
        <v>3.5651999999999999</v>
      </c>
      <c r="I224" s="82"/>
      <c r="J224" s="41">
        <v>3.8936999999999999</v>
      </c>
      <c r="K224" s="35">
        <f>J224/J223</f>
        <v>3.8448701491063497</v>
      </c>
      <c r="L224" s="83">
        <v>5</v>
      </c>
      <c r="M224" s="84"/>
      <c r="N224" s="36">
        <f>(K224/L224)*100</f>
        <v>76.897402982126991</v>
      </c>
    </row>
    <row r="225" spans="1:16" ht="13.5" customHeight="1" x14ac:dyDescent="0.25">
      <c r="A225" s="37" t="s">
        <v>44</v>
      </c>
      <c r="B225" s="37" t="s">
        <v>37</v>
      </c>
      <c r="C225" s="38" t="s">
        <v>62</v>
      </c>
      <c r="D225" s="39">
        <v>13.089</v>
      </c>
      <c r="E225" s="40">
        <v>153616</v>
      </c>
      <c r="F225" s="79">
        <v>42199</v>
      </c>
      <c r="G225" s="80"/>
      <c r="H225" s="81">
        <v>3.6402999999999999</v>
      </c>
      <c r="I225" s="82"/>
      <c r="J225" s="41">
        <v>3.9756999999999998</v>
      </c>
      <c r="K225" s="35">
        <f>J225/J223</f>
        <v>3.9258418090253779</v>
      </c>
      <c r="L225" s="83">
        <v>5</v>
      </c>
      <c r="M225" s="84"/>
      <c r="N225" s="36">
        <f>(K225/L225)*100</f>
        <v>78.516836180507553</v>
      </c>
    </row>
    <row r="226" spans="1:16" ht="13.5" customHeight="1" x14ac:dyDescent="0.25">
      <c r="A226" s="37" t="s">
        <v>45</v>
      </c>
      <c r="B226" s="37" t="s">
        <v>37</v>
      </c>
      <c r="C226" s="38" t="s">
        <v>62</v>
      </c>
      <c r="D226" s="39">
        <v>13.089</v>
      </c>
      <c r="E226" s="40">
        <v>184006</v>
      </c>
      <c r="F226" s="79">
        <v>39179</v>
      </c>
      <c r="G226" s="80"/>
      <c r="H226" s="81">
        <v>4.6965000000000003</v>
      </c>
      <c r="I226" s="82"/>
      <c r="J226" s="41">
        <v>5.1292</v>
      </c>
      <c r="K226" s="35">
        <f>J226/J223</f>
        <v>5.0648760738619538</v>
      </c>
      <c r="L226" s="83">
        <v>5</v>
      </c>
      <c r="M226" s="84"/>
      <c r="N226" s="36">
        <f>(K226/L226)*100</f>
        <v>101.29752147723907</v>
      </c>
    </row>
    <row r="227" spans="1:16" ht="13.5" customHeight="1" x14ac:dyDescent="0.25">
      <c r="A227" s="28" t="s">
        <v>82</v>
      </c>
      <c r="B227" s="31"/>
      <c r="C227" s="31"/>
      <c r="D227" s="32"/>
      <c r="E227" s="33"/>
      <c r="F227" s="86"/>
      <c r="G227" s="87"/>
      <c r="H227" s="88"/>
      <c r="I227" s="87"/>
      <c r="J227" s="34"/>
      <c r="K227" s="35"/>
      <c r="L227" s="88"/>
      <c r="M227" s="87"/>
      <c r="N227" s="36"/>
    </row>
    <row r="228" spans="1:16" ht="13.5" customHeight="1" x14ac:dyDescent="0.2">
      <c r="A228" s="31" t="s">
        <v>92</v>
      </c>
      <c r="B228" s="31" t="s">
        <v>96</v>
      </c>
      <c r="C228" s="31" t="s">
        <v>62</v>
      </c>
      <c r="D228" s="32">
        <v>13.089</v>
      </c>
      <c r="E228" s="33">
        <v>26579</v>
      </c>
      <c r="F228" s="89">
        <v>34891</v>
      </c>
      <c r="G228" s="90"/>
      <c r="H228" s="83">
        <v>0.76180000000000003</v>
      </c>
      <c r="I228" s="84"/>
      <c r="J228" s="34">
        <v>0.83189999999999997</v>
      </c>
      <c r="K228" s="35">
        <f>J228/J228</f>
        <v>1</v>
      </c>
      <c r="L228" s="83">
        <v>1</v>
      </c>
      <c r="M228" s="84"/>
      <c r="N228" s="36">
        <f>(K228/L228)*100</f>
        <v>100</v>
      </c>
      <c r="O228" s="85"/>
      <c r="P228" s="85"/>
    </row>
    <row r="229" spans="1:16" ht="13.5" customHeight="1" x14ac:dyDescent="0.25">
      <c r="A229" s="37" t="s">
        <v>46</v>
      </c>
      <c r="B229" s="37" t="s">
        <v>37</v>
      </c>
      <c r="C229" s="38" t="s">
        <v>62</v>
      </c>
      <c r="D229" s="39">
        <v>13.09</v>
      </c>
      <c r="E229" s="40">
        <v>158957</v>
      </c>
      <c r="F229" s="79">
        <v>36085</v>
      </c>
      <c r="G229" s="80"/>
      <c r="H229" s="81">
        <v>4.4051</v>
      </c>
      <c r="I229" s="82"/>
      <c r="J229" s="41">
        <v>4.8109000000000002</v>
      </c>
      <c r="K229" s="35">
        <f>J229/J228</f>
        <v>5.7830268061065038</v>
      </c>
      <c r="L229" s="83">
        <v>5</v>
      </c>
      <c r="M229" s="84"/>
      <c r="N229" s="36">
        <f>(K229/L229)*100</f>
        <v>115.66053612213008</v>
      </c>
    </row>
    <row r="230" spans="1:16" ht="13.5" customHeight="1" x14ac:dyDescent="0.25">
      <c r="A230" s="37" t="s">
        <v>48</v>
      </c>
      <c r="B230" s="37" t="s">
        <v>37</v>
      </c>
      <c r="C230" s="38" t="s">
        <v>62</v>
      </c>
      <c r="D230" s="39">
        <v>13.09</v>
      </c>
      <c r="E230" s="40">
        <v>133410</v>
      </c>
      <c r="F230" s="79">
        <v>38306</v>
      </c>
      <c r="G230" s="80"/>
      <c r="H230" s="81">
        <v>3.4826999999999999</v>
      </c>
      <c r="I230" s="82"/>
      <c r="J230" s="41">
        <v>3.8035999999999999</v>
      </c>
      <c r="K230" s="35">
        <f>J230/J228</f>
        <v>4.5721841567496098</v>
      </c>
      <c r="L230" s="83">
        <v>5</v>
      </c>
      <c r="M230" s="84"/>
      <c r="N230" s="36">
        <f>(K230/L230)*100</f>
        <v>91.443683134992199</v>
      </c>
    </row>
    <row r="231" spans="1:16" ht="13.5" customHeight="1" x14ac:dyDescent="0.25">
      <c r="A231" s="37" t="s">
        <v>49</v>
      </c>
      <c r="B231" s="37" t="s">
        <v>37</v>
      </c>
      <c r="C231" s="38" t="s">
        <v>62</v>
      </c>
      <c r="D231" s="39">
        <v>13.082000000000001</v>
      </c>
      <c r="E231" s="40">
        <v>152070</v>
      </c>
      <c r="F231" s="79">
        <v>35025</v>
      </c>
      <c r="G231" s="80"/>
      <c r="H231" s="81">
        <v>4.3418000000000001</v>
      </c>
      <c r="I231" s="82"/>
      <c r="J231" s="41">
        <v>4.7416999999999998</v>
      </c>
      <c r="K231" s="35">
        <f>J231/J228</f>
        <v>5.6998437312176939</v>
      </c>
      <c r="L231" s="83">
        <v>5</v>
      </c>
      <c r="M231" s="84"/>
      <c r="N231" s="36">
        <f>(K231/L231)*100</f>
        <v>113.99687462435388</v>
      </c>
    </row>
    <row r="232" spans="1:16" ht="13.5" customHeight="1" x14ac:dyDescent="0.25">
      <c r="A232" s="28" t="s">
        <v>83</v>
      </c>
      <c r="B232" s="31"/>
      <c r="C232" s="31"/>
      <c r="D232" s="32"/>
      <c r="E232" s="33"/>
      <c r="F232" s="86"/>
      <c r="G232" s="87"/>
      <c r="H232" s="88"/>
      <c r="I232" s="87"/>
      <c r="J232" s="34"/>
      <c r="K232" s="35"/>
      <c r="L232" s="88"/>
      <c r="M232" s="87"/>
      <c r="N232" s="36"/>
    </row>
    <row r="233" spans="1:16" ht="13.5" customHeight="1" x14ac:dyDescent="0.2">
      <c r="A233" s="31" t="s">
        <v>93</v>
      </c>
      <c r="B233" s="31" t="s">
        <v>96</v>
      </c>
      <c r="C233" s="31" t="s">
        <v>62</v>
      </c>
      <c r="D233" s="32">
        <v>13.121</v>
      </c>
      <c r="E233" s="33">
        <v>29878</v>
      </c>
      <c r="F233" s="89">
        <v>34908</v>
      </c>
      <c r="G233" s="90"/>
      <c r="H233" s="83">
        <v>0.85589999999999999</v>
      </c>
      <c r="I233" s="84"/>
      <c r="J233" s="34">
        <v>0.93479999999999996</v>
      </c>
      <c r="K233" s="35">
        <f>J233/J233</f>
        <v>1</v>
      </c>
      <c r="L233" s="83">
        <v>1</v>
      </c>
      <c r="M233" s="84"/>
      <c r="N233" s="36">
        <f>(K233/L233)*100</f>
        <v>100</v>
      </c>
      <c r="O233" s="85"/>
      <c r="P233" s="85"/>
    </row>
    <row r="234" spans="1:16" ht="13.5" customHeight="1" x14ac:dyDescent="0.25">
      <c r="A234" s="37" t="s">
        <v>50</v>
      </c>
      <c r="B234" s="37" t="s">
        <v>37</v>
      </c>
      <c r="C234" s="38" t="s">
        <v>62</v>
      </c>
      <c r="D234" s="39">
        <v>13.129</v>
      </c>
      <c r="E234" s="40">
        <v>146368</v>
      </c>
      <c r="F234" s="79">
        <v>30891</v>
      </c>
      <c r="G234" s="80"/>
      <c r="H234" s="81">
        <v>4.7382999999999997</v>
      </c>
      <c r="I234" s="82"/>
      <c r="J234" s="41">
        <v>5.1748000000000003</v>
      </c>
      <c r="K234" s="35">
        <f>J234/J233</f>
        <v>5.5357295678219947</v>
      </c>
      <c r="L234" s="83">
        <v>5</v>
      </c>
      <c r="M234" s="84"/>
      <c r="N234" s="36">
        <f>(K234/L234)*100</f>
        <v>110.71459135643988</v>
      </c>
    </row>
    <row r="235" spans="1:16" ht="13.5" customHeight="1" x14ac:dyDescent="0.25">
      <c r="A235" s="37" t="s">
        <v>52</v>
      </c>
      <c r="B235" s="37" t="s">
        <v>37</v>
      </c>
      <c r="C235" s="38" t="s">
        <v>62</v>
      </c>
      <c r="D235" s="39">
        <v>13.129</v>
      </c>
      <c r="E235" s="40">
        <v>141366</v>
      </c>
      <c r="F235" s="79">
        <v>31500</v>
      </c>
      <c r="G235" s="80"/>
      <c r="H235" s="81">
        <v>4.4878</v>
      </c>
      <c r="I235" s="82"/>
      <c r="J235" s="41">
        <v>4.9012000000000002</v>
      </c>
      <c r="K235" s="35">
        <f>J235/J233</f>
        <v>5.2430466409927261</v>
      </c>
      <c r="L235" s="83">
        <v>5</v>
      </c>
      <c r="M235" s="84"/>
      <c r="N235" s="36">
        <f>(K235/L235)*100</f>
        <v>104.86093281985451</v>
      </c>
    </row>
    <row r="236" spans="1:16" ht="13.5" customHeight="1" x14ac:dyDescent="0.25">
      <c r="A236" s="37" t="s">
        <v>53</v>
      </c>
      <c r="B236" s="37" t="s">
        <v>37</v>
      </c>
      <c r="C236" s="38" t="s">
        <v>62</v>
      </c>
      <c r="D236" s="39">
        <v>13.129</v>
      </c>
      <c r="E236" s="40">
        <v>125981</v>
      </c>
      <c r="F236" s="79">
        <v>29028</v>
      </c>
      <c r="G236" s="80"/>
      <c r="H236" s="81">
        <v>4.34</v>
      </c>
      <c r="I236" s="82"/>
      <c r="J236" s="41">
        <v>4.7397999999999998</v>
      </c>
      <c r="K236" s="35">
        <f>J236/J233</f>
        <v>5.0703893881044078</v>
      </c>
      <c r="L236" s="83">
        <v>5</v>
      </c>
      <c r="M236" s="84"/>
      <c r="N236" s="36">
        <f>(K236/L236)*100</f>
        <v>101.40778776208816</v>
      </c>
    </row>
    <row r="237" spans="1:16" ht="13.5" customHeight="1" x14ac:dyDescent="0.25">
      <c r="A237" s="24"/>
      <c r="B237" s="24"/>
      <c r="C237" s="24"/>
      <c r="D237" s="46"/>
      <c r="E237" s="47"/>
      <c r="F237" s="47"/>
      <c r="G237" s="47"/>
      <c r="H237" s="48"/>
      <c r="I237" s="48"/>
      <c r="J237" s="48"/>
      <c r="K237" s="44"/>
      <c r="L237" s="44"/>
      <c r="M237" s="44"/>
      <c r="N237" s="45"/>
    </row>
    <row r="238" spans="1:16" ht="13.5" customHeight="1" x14ac:dyDescent="0.25">
      <c r="A238" s="22"/>
      <c r="B238" s="22"/>
      <c r="C238" s="22"/>
      <c r="D238" s="42"/>
      <c r="E238" s="43"/>
      <c r="F238" s="94"/>
      <c r="G238" s="95"/>
      <c r="H238" s="96"/>
      <c r="I238" s="95"/>
      <c r="J238" s="44"/>
      <c r="K238" s="44"/>
      <c r="L238" s="96"/>
      <c r="M238" s="95"/>
      <c r="N238" s="45"/>
    </row>
    <row r="239" spans="1:16" ht="17.45" customHeight="1" x14ac:dyDescent="0.25">
      <c r="A239" s="91" t="s">
        <v>71</v>
      </c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  <c r="O239" s="91"/>
      <c r="P239" s="91"/>
    </row>
    <row r="240" spans="1:16" ht="22.5" x14ac:dyDescent="0.25">
      <c r="A240" s="28" t="s">
        <v>28</v>
      </c>
      <c r="B240" s="28" t="s">
        <v>30</v>
      </c>
      <c r="C240" s="28" t="s">
        <v>54</v>
      </c>
      <c r="D240" s="29" t="s">
        <v>55</v>
      </c>
      <c r="E240" s="29" t="s">
        <v>56</v>
      </c>
      <c r="F240" s="92" t="s">
        <v>57</v>
      </c>
      <c r="G240" s="93"/>
      <c r="H240" s="92" t="s">
        <v>58</v>
      </c>
      <c r="I240" s="93"/>
      <c r="J240" s="28" t="s">
        <v>94</v>
      </c>
      <c r="K240" s="30" t="s">
        <v>95</v>
      </c>
      <c r="L240" s="92" t="s">
        <v>60</v>
      </c>
      <c r="M240" s="93"/>
      <c r="N240" s="29" t="s">
        <v>61</v>
      </c>
    </row>
    <row r="241" spans="1:16" ht="13.5" customHeight="1" x14ac:dyDescent="0.25">
      <c r="A241" s="28" t="s">
        <v>80</v>
      </c>
      <c r="B241" s="28"/>
      <c r="C241" s="28"/>
      <c r="D241" s="29"/>
      <c r="E241" s="29"/>
      <c r="F241" s="92"/>
      <c r="G241" s="87"/>
      <c r="H241" s="92"/>
      <c r="I241" s="87"/>
      <c r="J241" s="29"/>
      <c r="K241" s="30"/>
      <c r="L241" s="92"/>
      <c r="M241" s="87"/>
      <c r="N241" s="29"/>
    </row>
    <row r="242" spans="1:16" ht="13.5" customHeight="1" x14ac:dyDescent="0.2">
      <c r="A242" s="31" t="s">
        <v>87</v>
      </c>
      <c r="B242" s="31" t="s">
        <v>96</v>
      </c>
      <c r="C242" s="31" t="s">
        <v>62</v>
      </c>
      <c r="D242" s="32">
        <v>14.3</v>
      </c>
      <c r="E242" s="33">
        <v>14045</v>
      </c>
      <c r="F242" s="89">
        <v>44312</v>
      </c>
      <c r="G242" s="90"/>
      <c r="H242" s="83">
        <v>0.317</v>
      </c>
      <c r="I242" s="84"/>
      <c r="J242" s="34">
        <v>0.81379999999999997</v>
      </c>
      <c r="K242" s="35">
        <f>J242/J242</f>
        <v>1</v>
      </c>
      <c r="L242" s="83">
        <v>1</v>
      </c>
      <c r="M242" s="84"/>
      <c r="N242" s="36">
        <f>(K242/L242)*100</f>
        <v>100</v>
      </c>
      <c r="O242" s="85"/>
      <c r="P242" s="85"/>
    </row>
    <row r="243" spans="1:16" ht="13.5" customHeight="1" x14ac:dyDescent="0.25">
      <c r="A243" s="37" t="s">
        <v>35</v>
      </c>
      <c r="B243" s="37" t="s">
        <v>37</v>
      </c>
      <c r="C243" s="38" t="s">
        <v>62</v>
      </c>
      <c r="D243" s="39">
        <v>14.292999999999999</v>
      </c>
      <c r="E243" s="40">
        <v>14058</v>
      </c>
      <c r="F243" s="79">
        <v>43546</v>
      </c>
      <c r="G243" s="80"/>
      <c r="H243" s="81">
        <v>0.32279999999999998</v>
      </c>
      <c r="I243" s="82"/>
      <c r="J243" s="41">
        <v>0.82879999999999998</v>
      </c>
      <c r="K243" s="35">
        <f>J243/J242</f>
        <v>1.0184320471860409</v>
      </c>
      <c r="L243" s="83">
        <v>1</v>
      </c>
      <c r="M243" s="84"/>
      <c r="N243" s="36">
        <f>(K243/L243)*100</f>
        <v>101.84320471860408</v>
      </c>
    </row>
    <row r="244" spans="1:16" ht="13.5" customHeight="1" x14ac:dyDescent="0.25">
      <c r="A244" s="37" t="s">
        <v>40</v>
      </c>
      <c r="B244" s="37" t="s">
        <v>37</v>
      </c>
      <c r="C244" s="38" t="s">
        <v>62</v>
      </c>
      <c r="D244" s="39">
        <v>14.292999999999999</v>
      </c>
      <c r="E244" s="40">
        <v>13553</v>
      </c>
      <c r="F244" s="79">
        <v>39582</v>
      </c>
      <c r="G244" s="80"/>
      <c r="H244" s="81">
        <v>0.34239999999999998</v>
      </c>
      <c r="I244" s="82"/>
      <c r="J244" s="41">
        <v>0.87909999999999999</v>
      </c>
      <c r="K244" s="35">
        <f>J244/J242</f>
        <v>1.0802408454165644</v>
      </c>
      <c r="L244" s="83">
        <v>1</v>
      </c>
      <c r="M244" s="84"/>
      <c r="N244" s="36">
        <f>(K244/L244)*100</f>
        <v>108.02408454165644</v>
      </c>
    </row>
    <row r="245" spans="1:16" ht="13.5" customHeight="1" x14ac:dyDescent="0.25">
      <c r="A245" s="37" t="s">
        <v>41</v>
      </c>
      <c r="B245" s="37" t="s">
        <v>37</v>
      </c>
      <c r="C245" s="38" t="s">
        <v>62</v>
      </c>
      <c r="D245" s="39">
        <v>14.292999999999999</v>
      </c>
      <c r="E245" s="40">
        <v>12024</v>
      </c>
      <c r="F245" s="79">
        <v>38297</v>
      </c>
      <c r="G245" s="80"/>
      <c r="H245" s="81">
        <v>0.314</v>
      </c>
      <c r="I245" s="82"/>
      <c r="J245" s="41">
        <v>0.80610000000000004</v>
      </c>
      <c r="K245" s="35">
        <f>J245/J242</f>
        <v>0.99053821577783252</v>
      </c>
      <c r="L245" s="83">
        <v>1</v>
      </c>
      <c r="M245" s="84"/>
      <c r="N245" s="36">
        <f>(K245/L245)*100</f>
        <v>99.053821577783253</v>
      </c>
    </row>
    <row r="246" spans="1:16" ht="13.5" customHeight="1" x14ac:dyDescent="0.25">
      <c r="A246" s="28" t="s">
        <v>81</v>
      </c>
      <c r="B246" s="31"/>
      <c r="C246" s="31"/>
      <c r="D246" s="32"/>
      <c r="E246" s="33"/>
      <c r="F246" s="86"/>
      <c r="G246" s="87"/>
      <c r="H246" s="88"/>
      <c r="I246" s="87"/>
      <c r="J246" s="34"/>
      <c r="K246" s="35"/>
      <c r="L246" s="88"/>
      <c r="M246" s="87"/>
      <c r="N246" s="36"/>
    </row>
    <row r="247" spans="1:16" ht="13.5" customHeight="1" x14ac:dyDescent="0.2">
      <c r="A247" s="31" t="s">
        <v>91</v>
      </c>
      <c r="B247" s="31" t="s">
        <v>96</v>
      </c>
      <c r="C247" s="31" t="s">
        <v>62</v>
      </c>
      <c r="D247" s="32">
        <v>14.292999999999999</v>
      </c>
      <c r="E247" s="33">
        <v>14355</v>
      </c>
      <c r="F247" s="89">
        <v>42534</v>
      </c>
      <c r="G247" s="90"/>
      <c r="H247" s="83">
        <v>0.33750000000000002</v>
      </c>
      <c r="I247" s="84"/>
      <c r="J247" s="34">
        <v>0.86650000000000005</v>
      </c>
      <c r="K247" s="35">
        <f>J247/J247</f>
        <v>1</v>
      </c>
      <c r="L247" s="83">
        <v>1</v>
      </c>
      <c r="M247" s="84"/>
      <c r="N247" s="36">
        <f>(K247/L247)*100</f>
        <v>100</v>
      </c>
      <c r="O247" s="85"/>
      <c r="P247" s="85"/>
    </row>
    <row r="248" spans="1:16" ht="13.5" customHeight="1" x14ac:dyDescent="0.25">
      <c r="A248" s="37" t="s">
        <v>42</v>
      </c>
      <c r="B248" s="37" t="s">
        <v>37</v>
      </c>
      <c r="C248" s="38" t="s">
        <v>62</v>
      </c>
      <c r="D248" s="39">
        <v>14.3</v>
      </c>
      <c r="E248" s="40">
        <v>14604</v>
      </c>
      <c r="F248" s="79">
        <v>45493</v>
      </c>
      <c r="G248" s="80"/>
      <c r="H248" s="81">
        <v>0.32100000000000001</v>
      </c>
      <c r="I248" s="82"/>
      <c r="J248" s="41">
        <v>0.82410000000000005</v>
      </c>
      <c r="K248" s="35">
        <f>J248/J247</f>
        <v>0.95106751298326597</v>
      </c>
      <c r="L248" s="83">
        <v>1</v>
      </c>
      <c r="M248" s="84"/>
      <c r="N248" s="36">
        <f>(K248/L248)*100</f>
        <v>95.1067512983266</v>
      </c>
    </row>
    <row r="249" spans="1:16" ht="13.5" customHeight="1" x14ac:dyDescent="0.25">
      <c r="A249" s="37" t="s">
        <v>44</v>
      </c>
      <c r="B249" s="37" t="s">
        <v>37</v>
      </c>
      <c r="C249" s="38" t="s">
        <v>62</v>
      </c>
      <c r="D249" s="39">
        <v>14.292999999999999</v>
      </c>
      <c r="E249" s="40">
        <v>13254</v>
      </c>
      <c r="F249" s="79">
        <v>42199</v>
      </c>
      <c r="G249" s="80"/>
      <c r="H249" s="81">
        <v>0.31409999999999999</v>
      </c>
      <c r="I249" s="82"/>
      <c r="J249" s="41">
        <v>0.80640000000000001</v>
      </c>
      <c r="K249" s="35">
        <f>J249/J247</f>
        <v>0.93064050778995955</v>
      </c>
      <c r="L249" s="83">
        <v>1</v>
      </c>
      <c r="M249" s="84"/>
      <c r="N249" s="36">
        <f>(K249/L249)*100</f>
        <v>93.064050778995949</v>
      </c>
    </row>
    <row r="250" spans="1:16" ht="13.5" customHeight="1" x14ac:dyDescent="0.25">
      <c r="A250" s="37" t="s">
        <v>45</v>
      </c>
      <c r="B250" s="37" t="s">
        <v>37</v>
      </c>
      <c r="C250" s="38" t="s">
        <v>62</v>
      </c>
      <c r="D250" s="39">
        <v>14.292999999999999</v>
      </c>
      <c r="E250" s="40">
        <v>13580</v>
      </c>
      <c r="F250" s="79">
        <v>39179</v>
      </c>
      <c r="G250" s="80"/>
      <c r="H250" s="81">
        <v>0.34660000000000002</v>
      </c>
      <c r="I250" s="82"/>
      <c r="J250" s="41">
        <v>0.88990000000000002</v>
      </c>
      <c r="K250" s="35">
        <f>J250/J247</f>
        <v>1.0270051933064051</v>
      </c>
      <c r="L250" s="83">
        <v>1</v>
      </c>
      <c r="M250" s="84"/>
      <c r="N250" s="36">
        <f>(K250/L250)*100</f>
        <v>102.7005193306405</v>
      </c>
    </row>
    <row r="251" spans="1:16" ht="13.5" customHeight="1" x14ac:dyDescent="0.25">
      <c r="A251" s="28" t="s">
        <v>82</v>
      </c>
      <c r="B251" s="31"/>
      <c r="C251" s="31"/>
      <c r="D251" s="32"/>
      <c r="E251" s="33"/>
      <c r="F251" s="86"/>
      <c r="G251" s="87"/>
      <c r="H251" s="88"/>
      <c r="I251" s="87"/>
      <c r="J251" s="34"/>
      <c r="K251" s="35"/>
      <c r="L251" s="88"/>
      <c r="M251" s="87"/>
      <c r="N251" s="36"/>
    </row>
    <row r="252" spans="1:16" ht="13.5" customHeight="1" x14ac:dyDescent="0.2">
      <c r="A252" s="31" t="s">
        <v>92</v>
      </c>
      <c r="B252" s="31" t="s">
        <v>96</v>
      </c>
      <c r="C252" s="31" t="s">
        <v>62</v>
      </c>
      <c r="D252" s="32">
        <v>14.292999999999999</v>
      </c>
      <c r="E252" s="33">
        <v>12142</v>
      </c>
      <c r="F252" s="89">
        <v>34891</v>
      </c>
      <c r="G252" s="90"/>
      <c r="H252" s="83">
        <v>0.34799999999999998</v>
      </c>
      <c r="I252" s="84"/>
      <c r="J252" s="34">
        <v>0.89349999999999996</v>
      </c>
      <c r="K252" s="35">
        <f>J252/J252</f>
        <v>1</v>
      </c>
      <c r="L252" s="83">
        <v>1</v>
      </c>
      <c r="M252" s="84"/>
      <c r="N252" s="36">
        <f>(K252/L252)*100</f>
        <v>100</v>
      </c>
      <c r="O252" s="85"/>
      <c r="P252" s="85"/>
    </row>
    <row r="253" spans="1:16" ht="13.5" customHeight="1" x14ac:dyDescent="0.25">
      <c r="A253" s="37" t="s">
        <v>46</v>
      </c>
      <c r="B253" s="37" t="s">
        <v>37</v>
      </c>
      <c r="C253" s="38" t="s">
        <v>62</v>
      </c>
      <c r="D253" s="39">
        <v>14.292999999999999</v>
      </c>
      <c r="E253" s="40">
        <v>14191</v>
      </c>
      <c r="F253" s="79">
        <v>36085</v>
      </c>
      <c r="G253" s="80"/>
      <c r="H253" s="81">
        <v>0.39329999999999998</v>
      </c>
      <c r="I253" s="82"/>
      <c r="J253" s="41">
        <v>1.0097</v>
      </c>
      <c r="K253" s="35">
        <f>J253/J252</f>
        <v>1.1300503637381087</v>
      </c>
      <c r="L253" s="83">
        <v>1</v>
      </c>
      <c r="M253" s="84"/>
      <c r="N253" s="36">
        <f>(K253/L253)*100</f>
        <v>113.00503637381087</v>
      </c>
    </row>
    <row r="254" spans="1:16" ht="13.5" customHeight="1" x14ac:dyDescent="0.25">
      <c r="A254" s="37" t="s">
        <v>48</v>
      </c>
      <c r="B254" s="37" t="s">
        <v>37</v>
      </c>
      <c r="C254" s="38" t="s">
        <v>62</v>
      </c>
      <c r="D254" s="39">
        <v>14.292999999999999</v>
      </c>
      <c r="E254" s="40">
        <v>14692</v>
      </c>
      <c r="F254" s="79">
        <v>38306</v>
      </c>
      <c r="G254" s="80"/>
      <c r="H254" s="81">
        <v>0.38350000000000001</v>
      </c>
      <c r="I254" s="82"/>
      <c r="J254" s="41">
        <v>0.98470000000000002</v>
      </c>
      <c r="K254" s="35">
        <f>J254/J252</f>
        <v>1.102070509233352</v>
      </c>
      <c r="L254" s="83">
        <v>1</v>
      </c>
      <c r="M254" s="84"/>
      <c r="N254" s="36">
        <f>(K254/L254)*100</f>
        <v>110.2070509233352</v>
      </c>
    </row>
    <row r="255" spans="1:16" ht="13.5" customHeight="1" x14ac:dyDescent="0.25">
      <c r="A255" s="37" t="s">
        <v>49</v>
      </c>
      <c r="B255" s="37" t="s">
        <v>37</v>
      </c>
      <c r="C255" s="38" t="s">
        <v>62</v>
      </c>
      <c r="D255" s="39">
        <v>14.292999999999999</v>
      </c>
      <c r="E255" s="40">
        <v>12486</v>
      </c>
      <c r="F255" s="79">
        <v>35025</v>
      </c>
      <c r="G255" s="80"/>
      <c r="H255" s="81">
        <v>0.35649999999999998</v>
      </c>
      <c r="I255" s="82"/>
      <c r="J255" s="41">
        <v>0.91520000000000001</v>
      </c>
      <c r="K255" s="35">
        <f>J255/J252</f>
        <v>1.0242865137101287</v>
      </c>
      <c r="L255" s="83">
        <v>1</v>
      </c>
      <c r="M255" s="84"/>
      <c r="N255" s="36">
        <f>(K255/L255)*100</f>
        <v>102.42865137101288</v>
      </c>
    </row>
    <row r="256" spans="1:16" ht="13.5" customHeight="1" x14ac:dyDescent="0.25">
      <c r="A256" s="28" t="s">
        <v>83</v>
      </c>
      <c r="B256" s="31"/>
      <c r="C256" s="31"/>
      <c r="D256" s="32"/>
      <c r="E256" s="33"/>
      <c r="F256" s="86"/>
      <c r="G256" s="87"/>
      <c r="H256" s="88"/>
      <c r="I256" s="87"/>
      <c r="J256" s="34"/>
      <c r="K256" s="35"/>
      <c r="L256" s="88"/>
      <c r="M256" s="87"/>
      <c r="N256" s="36"/>
    </row>
    <row r="257" spans="1:16" ht="13.5" customHeight="1" x14ac:dyDescent="0.2">
      <c r="A257" s="31" t="s">
        <v>93</v>
      </c>
      <c r="B257" s="31" t="s">
        <v>96</v>
      </c>
      <c r="C257" s="31" t="s">
        <v>62</v>
      </c>
      <c r="D257" s="32">
        <v>14.327999999999999</v>
      </c>
      <c r="E257" s="33">
        <v>15213</v>
      </c>
      <c r="F257" s="89">
        <v>34908</v>
      </c>
      <c r="G257" s="90"/>
      <c r="H257" s="83">
        <v>0.43580000000000002</v>
      </c>
      <c r="I257" s="84"/>
      <c r="J257" s="34">
        <v>1.1189</v>
      </c>
      <c r="K257" s="35">
        <f>J257/J257</f>
        <v>1</v>
      </c>
      <c r="L257" s="83">
        <v>1</v>
      </c>
      <c r="M257" s="84"/>
      <c r="N257" s="36">
        <f>(K257/L257)*100</f>
        <v>100</v>
      </c>
      <c r="O257" s="85"/>
      <c r="P257" s="85"/>
    </row>
    <row r="258" spans="1:16" ht="13.5" customHeight="1" x14ac:dyDescent="0.25">
      <c r="A258" s="37" t="s">
        <v>50</v>
      </c>
      <c r="B258" s="37" t="s">
        <v>37</v>
      </c>
      <c r="C258" s="38" t="s">
        <v>62</v>
      </c>
      <c r="D258" s="39">
        <v>14.327</v>
      </c>
      <c r="E258" s="40">
        <v>14024</v>
      </c>
      <c r="F258" s="79">
        <v>30891</v>
      </c>
      <c r="G258" s="80"/>
      <c r="H258" s="81">
        <v>0.45400000000000001</v>
      </c>
      <c r="I258" s="82"/>
      <c r="J258" s="41">
        <v>1.1656</v>
      </c>
      <c r="K258" s="35">
        <f>J258/J257</f>
        <v>1.0417374206810259</v>
      </c>
      <c r="L258" s="83">
        <v>1</v>
      </c>
      <c r="M258" s="84"/>
      <c r="N258" s="36">
        <f>(K258/L258)*100</f>
        <v>104.1737420681026</v>
      </c>
    </row>
    <row r="259" spans="1:16" ht="13.5" customHeight="1" x14ac:dyDescent="0.25">
      <c r="A259" s="37" t="s">
        <v>52</v>
      </c>
      <c r="B259" s="37" t="s">
        <v>37</v>
      </c>
      <c r="C259" s="38" t="s">
        <v>62</v>
      </c>
      <c r="D259" s="39">
        <v>14.327999999999999</v>
      </c>
      <c r="E259" s="40">
        <v>12208</v>
      </c>
      <c r="F259" s="79">
        <v>31500</v>
      </c>
      <c r="G259" s="80"/>
      <c r="H259" s="81">
        <v>0.3876</v>
      </c>
      <c r="I259" s="82"/>
      <c r="J259" s="41">
        <v>0.995</v>
      </c>
      <c r="K259" s="35">
        <f>J259/J257</f>
        <v>0.88926624363213869</v>
      </c>
      <c r="L259" s="83">
        <v>1</v>
      </c>
      <c r="M259" s="84"/>
      <c r="N259" s="36">
        <f>(K259/L259)*100</f>
        <v>88.926624363213875</v>
      </c>
    </row>
    <row r="260" spans="1:16" ht="13.5" customHeight="1" x14ac:dyDescent="0.25">
      <c r="A260" s="37" t="s">
        <v>53</v>
      </c>
      <c r="B260" s="37" t="s">
        <v>37</v>
      </c>
      <c r="C260" s="38" t="s">
        <v>62</v>
      </c>
      <c r="D260" s="39">
        <v>14.327999999999999</v>
      </c>
      <c r="E260" s="40">
        <v>11602</v>
      </c>
      <c r="F260" s="79">
        <v>29028</v>
      </c>
      <c r="G260" s="80"/>
      <c r="H260" s="81">
        <v>0.3997</v>
      </c>
      <c r="I260" s="82"/>
      <c r="J260" s="41">
        <v>1.0261</v>
      </c>
      <c r="K260" s="35">
        <f>J260/J257</f>
        <v>0.917061399588882</v>
      </c>
      <c r="L260" s="83">
        <v>1</v>
      </c>
      <c r="M260" s="84"/>
      <c r="N260" s="36">
        <f>(K260/L260)*100</f>
        <v>91.706139958888201</v>
      </c>
    </row>
    <row r="261" spans="1:16" ht="13.5" customHeight="1" x14ac:dyDescent="0.25">
      <c r="A261" s="24"/>
      <c r="B261" s="24"/>
      <c r="C261" s="24"/>
      <c r="D261" s="46"/>
      <c r="E261" s="47"/>
      <c r="F261" s="47"/>
      <c r="G261" s="47"/>
      <c r="H261" s="48"/>
      <c r="I261" s="48"/>
      <c r="J261" s="48"/>
      <c r="K261" s="44"/>
      <c r="L261" s="44"/>
      <c r="M261" s="44"/>
      <c r="N261" s="45"/>
    </row>
    <row r="262" spans="1:16" ht="13.5" customHeight="1" x14ac:dyDescent="0.25">
      <c r="A262" s="22"/>
      <c r="B262" s="22"/>
      <c r="C262" s="22"/>
      <c r="D262" s="42"/>
      <c r="E262" s="43"/>
      <c r="F262" s="94"/>
      <c r="G262" s="95"/>
      <c r="H262" s="96"/>
      <c r="I262" s="95"/>
      <c r="J262" s="44"/>
      <c r="K262" s="44"/>
      <c r="L262" s="96"/>
      <c r="M262" s="95"/>
      <c r="N262" s="45"/>
    </row>
    <row r="263" spans="1:16" ht="17.45" customHeight="1" x14ac:dyDescent="0.25">
      <c r="A263" s="91" t="s">
        <v>72</v>
      </c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</row>
    <row r="264" spans="1:16" ht="22.5" x14ac:dyDescent="0.25">
      <c r="A264" s="28" t="s">
        <v>28</v>
      </c>
      <c r="B264" s="28" t="s">
        <v>30</v>
      </c>
      <c r="C264" s="28" t="s">
        <v>54</v>
      </c>
      <c r="D264" s="29" t="s">
        <v>55</v>
      </c>
      <c r="E264" s="29" t="s">
        <v>56</v>
      </c>
      <c r="F264" s="92" t="s">
        <v>57</v>
      </c>
      <c r="G264" s="93"/>
      <c r="H264" s="92" t="s">
        <v>58</v>
      </c>
      <c r="I264" s="93"/>
      <c r="J264" s="28" t="s">
        <v>94</v>
      </c>
      <c r="K264" s="30" t="s">
        <v>95</v>
      </c>
      <c r="L264" s="92" t="s">
        <v>60</v>
      </c>
      <c r="M264" s="93"/>
      <c r="N264" s="29" t="s">
        <v>61</v>
      </c>
    </row>
    <row r="265" spans="1:16" ht="13.5" customHeight="1" x14ac:dyDescent="0.25">
      <c r="A265" s="28" t="s">
        <v>80</v>
      </c>
      <c r="B265" s="28"/>
      <c r="C265" s="28"/>
      <c r="D265" s="29"/>
      <c r="E265" s="29"/>
      <c r="F265" s="92"/>
      <c r="G265" s="87"/>
      <c r="H265" s="92"/>
      <c r="I265" s="87"/>
      <c r="J265" s="29"/>
      <c r="K265" s="30"/>
      <c r="L265" s="92"/>
      <c r="M265" s="87"/>
      <c r="N265" s="29"/>
    </row>
    <row r="266" spans="1:16" ht="13.5" customHeight="1" x14ac:dyDescent="0.2">
      <c r="A266" s="31" t="s">
        <v>87</v>
      </c>
      <c r="B266" s="31" t="s">
        <v>96</v>
      </c>
      <c r="C266" s="31" t="s">
        <v>62</v>
      </c>
      <c r="D266" s="32">
        <v>14.294</v>
      </c>
      <c r="E266" s="33">
        <v>9530</v>
      </c>
      <c r="F266" s="89">
        <v>44312</v>
      </c>
      <c r="G266" s="90"/>
      <c r="H266" s="83">
        <v>0.21510000000000001</v>
      </c>
      <c r="I266" s="84"/>
      <c r="J266" s="34">
        <v>0.82869999999999999</v>
      </c>
      <c r="K266" s="35">
        <f>J266/J266</f>
        <v>1</v>
      </c>
      <c r="L266" s="83">
        <v>1</v>
      </c>
      <c r="M266" s="84"/>
      <c r="N266" s="36">
        <f>(K266/L266)*100</f>
        <v>100</v>
      </c>
      <c r="O266" s="85"/>
      <c r="P266" s="85"/>
    </row>
    <row r="267" spans="1:16" ht="13.5" customHeight="1" x14ac:dyDescent="0.25">
      <c r="A267" s="37" t="s">
        <v>35</v>
      </c>
      <c r="B267" s="37" t="s">
        <v>37</v>
      </c>
      <c r="C267" s="38" t="s">
        <v>62</v>
      </c>
      <c r="D267" s="39">
        <v>14.3</v>
      </c>
      <c r="E267" s="40">
        <v>47372</v>
      </c>
      <c r="F267" s="79">
        <v>43546</v>
      </c>
      <c r="G267" s="80"/>
      <c r="H267" s="81">
        <v>1.0879000000000001</v>
      </c>
      <c r="I267" s="82"/>
      <c r="J267" s="41">
        <v>4.1920000000000002</v>
      </c>
      <c r="K267" s="35">
        <f>J267/J266</f>
        <v>5.0585254012308436</v>
      </c>
      <c r="L267" s="83">
        <v>5</v>
      </c>
      <c r="M267" s="84"/>
      <c r="N267" s="36">
        <f>(K267/L267)*100</f>
        <v>101.17050802461686</v>
      </c>
    </row>
    <row r="268" spans="1:16" ht="13.5" customHeight="1" x14ac:dyDescent="0.25">
      <c r="A268" s="37" t="s">
        <v>40</v>
      </c>
      <c r="B268" s="37" t="s">
        <v>37</v>
      </c>
      <c r="C268" s="38" t="s">
        <v>62</v>
      </c>
      <c r="D268" s="39">
        <v>14.292999999999999</v>
      </c>
      <c r="E268" s="40">
        <v>50363</v>
      </c>
      <c r="F268" s="79">
        <v>39582</v>
      </c>
      <c r="G268" s="80"/>
      <c r="H268" s="81">
        <v>1.2724</v>
      </c>
      <c r="I268" s="82"/>
      <c r="J268" s="41">
        <v>4.9029999999999996</v>
      </c>
      <c r="K268" s="35">
        <f>J268/J266</f>
        <v>5.9164957161819709</v>
      </c>
      <c r="L268" s="83">
        <v>5</v>
      </c>
      <c r="M268" s="84"/>
      <c r="N268" s="36">
        <f>(K268/L268)*100</f>
        <v>118.32991432363941</v>
      </c>
    </row>
    <row r="269" spans="1:16" ht="13.5" customHeight="1" x14ac:dyDescent="0.25">
      <c r="A269" s="37" t="s">
        <v>41</v>
      </c>
      <c r="B269" s="37" t="s">
        <v>37</v>
      </c>
      <c r="C269" s="38" t="s">
        <v>62</v>
      </c>
      <c r="D269" s="39">
        <v>14.294</v>
      </c>
      <c r="E269" s="40">
        <v>47437</v>
      </c>
      <c r="F269" s="79">
        <v>38297</v>
      </c>
      <c r="G269" s="80"/>
      <c r="H269" s="81">
        <v>1.2386999999999999</v>
      </c>
      <c r="I269" s="82"/>
      <c r="J269" s="41">
        <v>4.7731000000000003</v>
      </c>
      <c r="K269" s="35">
        <f>J269/J266</f>
        <v>5.7597441776276099</v>
      </c>
      <c r="L269" s="83">
        <v>5</v>
      </c>
      <c r="M269" s="84"/>
      <c r="N269" s="36">
        <f>(K269/L269)*100</f>
        <v>115.19488355255221</v>
      </c>
    </row>
    <row r="270" spans="1:16" ht="13.5" customHeight="1" x14ac:dyDescent="0.25">
      <c r="A270" s="28" t="s">
        <v>81</v>
      </c>
      <c r="B270" s="31"/>
      <c r="C270" s="31"/>
      <c r="D270" s="32"/>
      <c r="E270" s="33"/>
      <c r="F270" s="86"/>
      <c r="G270" s="87"/>
      <c r="H270" s="88"/>
      <c r="I270" s="87"/>
      <c r="J270" s="34"/>
      <c r="K270" s="35"/>
      <c r="L270" s="88"/>
      <c r="M270" s="87"/>
      <c r="N270" s="36"/>
    </row>
    <row r="271" spans="1:16" ht="13.5" customHeight="1" x14ac:dyDescent="0.2">
      <c r="A271" s="31" t="s">
        <v>91</v>
      </c>
      <c r="B271" s="31" t="s">
        <v>96</v>
      </c>
      <c r="C271" s="31" t="s">
        <v>62</v>
      </c>
      <c r="D271" s="32">
        <v>14.3</v>
      </c>
      <c r="E271" s="33">
        <v>10426</v>
      </c>
      <c r="F271" s="89">
        <v>42534</v>
      </c>
      <c r="G271" s="90"/>
      <c r="H271" s="83">
        <v>0.24510000000000001</v>
      </c>
      <c r="I271" s="84"/>
      <c r="J271" s="34">
        <v>0.9446</v>
      </c>
      <c r="K271" s="35">
        <f>J271/J271</f>
        <v>1</v>
      </c>
      <c r="L271" s="83">
        <v>1</v>
      </c>
      <c r="M271" s="84"/>
      <c r="N271" s="36">
        <f>(K271/L271)*100</f>
        <v>100</v>
      </c>
      <c r="O271" s="85"/>
      <c r="P271" s="85"/>
    </row>
    <row r="272" spans="1:16" ht="13.5" customHeight="1" x14ac:dyDescent="0.25">
      <c r="A272" s="37" t="s">
        <v>42</v>
      </c>
      <c r="B272" s="37" t="s">
        <v>37</v>
      </c>
      <c r="C272" s="38" t="s">
        <v>62</v>
      </c>
      <c r="D272" s="39">
        <v>14.301</v>
      </c>
      <c r="E272" s="40">
        <v>50396</v>
      </c>
      <c r="F272" s="79">
        <v>45493</v>
      </c>
      <c r="G272" s="80"/>
      <c r="H272" s="81">
        <v>1.1077999999999999</v>
      </c>
      <c r="I272" s="82"/>
      <c r="J272" s="41">
        <v>4.2686999999999999</v>
      </c>
      <c r="K272" s="35">
        <f>J272/J271</f>
        <v>4.5190556849460091</v>
      </c>
      <c r="L272" s="83">
        <v>5</v>
      </c>
      <c r="M272" s="84"/>
      <c r="N272" s="36">
        <f>(K272/L272)*100</f>
        <v>90.381113698920174</v>
      </c>
    </row>
    <row r="273" spans="1:16" ht="13.5" customHeight="1" x14ac:dyDescent="0.25">
      <c r="A273" s="37" t="s">
        <v>44</v>
      </c>
      <c r="B273" s="37" t="s">
        <v>37</v>
      </c>
      <c r="C273" s="38" t="s">
        <v>62</v>
      </c>
      <c r="D273" s="39">
        <v>14.294</v>
      </c>
      <c r="E273" s="40">
        <v>49652</v>
      </c>
      <c r="F273" s="79">
        <v>42199</v>
      </c>
      <c r="G273" s="80"/>
      <c r="H273" s="81">
        <v>1.1766000000000001</v>
      </c>
      <c r="I273" s="82"/>
      <c r="J273" s="41">
        <v>4.5339999999999998</v>
      </c>
      <c r="K273" s="35">
        <f>J273/J271</f>
        <v>4.7999153080669066</v>
      </c>
      <c r="L273" s="83">
        <v>5</v>
      </c>
      <c r="M273" s="84"/>
      <c r="N273" s="36">
        <f>(K273/L273)*100</f>
        <v>95.998306161338135</v>
      </c>
    </row>
    <row r="274" spans="1:16" ht="13.5" customHeight="1" x14ac:dyDescent="0.25">
      <c r="A274" s="37" t="s">
        <v>45</v>
      </c>
      <c r="B274" s="37" t="s">
        <v>37</v>
      </c>
      <c r="C274" s="38" t="s">
        <v>62</v>
      </c>
      <c r="D274" s="39">
        <v>14.294</v>
      </c>
      <c r="E274" s="40">
        <v>51923</v>
      </c>
      <c r="F274" s="79">
        <v>39179</v>
      </c>
      <c r="G274" s="80"/>
      <c r="H274" s="81">
        <v>1.3252999999999999</v>
      </c>
      <c r="I274" s="82"/>
      <c r="J274" s="41">
        <v>5.1067999999999998</v>
      </c>
      <c r="K274" s="35">
        <f>J274/J271</f>
        <v>5.4063095490154565</v>
      </c>
      <c r="L274" s="83">
        <v>5</v>
      </c>
      <c r="M274" s="84"/>
      <c r="N274" s="36">
        <f>(K274/L274)*100</f>
        <v>108.12619098030913</v>
      </c>
    </row>
    <row r="275" spans="1:16" ht="13.5" customHeight="1" x14ac:dyDescent="0.25">
      <c r="A275" s="28" t="s">
        <v>82</v>
      </c>
      <c r="B275" s="31"/>
      <c r="C275" s="31"/>
      <c r="D275" s="32"/>
      <c r="E275" s="33"/>
      <c r="F275" s="86"/>
      <c r="G275" s="87"/>
      <c r="H275" s="88"/>
      <c r="I275" s="87"/>
      <c r="J275" s="34"/>
      <c r="K275" s="35"/>
      <c r="L275" s="88"/>
      <c r="M275" s="87"/>
      <c r="N275" s="36"/>
    </row>
    <row r="276" spans="1:16" ht="13.5" customHeight="1" x14ac:dyDescent="0.2">
      <c r="A276" s="31" t="s">
        <v>92</v>
      </c>
      <c r="B276" s="31" t="s">
        <v>96</v>
      </c>
      <c r="C276" s="31" t="s">
        <v>62</v>
      </c>
      <c r="D276" s="32">
        <v>14.292999999999999</v>
      </c>
      <c r="E276" s="33">
        <v>8616</v>
      </c>
      <c r="F276" s="89">
        <v>34891</v>
      </c>
      <c r="G276" s="90"/>
      <c r="H276" s="83">
        <v>0.24690000000000001</v>
      </c>
      <c r="I276" s="84"/>
      <c r="J276" s="34">
        <v>0.95150000000000001</v>
      </c>
      <c r="K276" s="35">
        <f>J276/J276</f>
        <v>1</v>
      </c>
      <c r="L276" s="83">
        <v>1</v>
      </c>
      <c r="M276" s="84"/>
      <c r="N276" s="36">
        <f>(K276/L276)*100</f>
        <v>100</v>
      </c>
      <c r="O276" s="85"/>
      <c r="P276" s="85"/>
    </row>
    <row r="277" spans="1:16" ht="13.5" customHeight="1" x14ac:dyDescent="0.25">
      <c r="A277" s="37" t="s">
        <v>46</v>
      </c>
      <c r="B277" s="37" t="s">
        <v>37</v>
      </c>
      <c r="C277" s="38" t="s">
        <v>62</v>
      </c>
      <c r="D277" s="39">
        <v>14.294</v>
      </c>
      <c r="E277" s="40">
        <v>47281</v>
      </c>
      <c r="F277" s="79">
        <v>36085</v>
      </c>
      <c r="G277" s="80"/>
      <c r="H277" s="81">
        <v>1.3103</v>
      </c>
      <c r="I277" s="82"/>
      <c r="J277" s="41">
        <v>5.0490000000000004</v>
      </c>
      <c r="K277" s="35">
        <f>J277/J276</f>
        <v>5.3063583815028901</v>
      </c>
      <c r="L277" s="83">
        <v>5</v>
      </c>
      <c r="M277" s="84"/>
      <c r="N277" s="36">
        <f>(K277/L277)*100</f>
        <v>106.12716763005781</v>
      </c>
    </row>
    <row r="278" spans="1:16" ht="13.5" customHeight="1" x14ac:dyDescent="0.25">
      <c r="A278" s="37" t="s">
        <v>48</v>
      </c>
      <c r="B278" s="37" t="s">
        <v>37</v>
      </c>
      <c r="C278" s="38" t="s">
        <v>62</v>
      </c>
      <c r="D278" s="39">
        <v>14.294</v>
      </c>
      <c r="E278" s="40">
        <v>46590</v>
      </c>
      <c r="F278" s="79">
        <v>38306</v>
      </c>
      <c r="G278" s="80"/>
      <c r="H278" s="81">
        <v>1.2162999999999999</v>
      </c>
      <c r="I278" s="82"/>
      <c r="J278" s="41">
        <v>4.6867999999999999</v>
      </c>
      <c r="K278" s="35">
        <f>J278/J276</f>
        <v>4.9256962690488697</v>
      </c>
      <c r="L278" s="83">
        <v>5</v>
      </c>
      <c r="M278" s="84"/>
      <c r="N278" s="36">
        <f>(K278/L278)*100</f>
        <v>98.513925380977398</v>
      </c>
    </row>
    <row r="279" spans="1:16" ht="13.5" customHeight="1" x14ac:dyDescent="0.25">
      <c r="A279" s="37" t="s">
        <v>49</v>
      </c>
      <c r="B279" s="37" t="s">
        <v>37</v>
      </c>
      <c r="C279" s="38" t="s">
        <v>62</v>
      </c>
      <c r="D279" s="39">
        <v>14.292999999999999</v>
      </c>
      <c r="E279" s="40">
        <v>47010</v>
      </c>
      <c r="F279" s="79">
        <v>35025</v>
      </c>
      <c r="G279" s="80"/>
      <c r="H279" s="81">
        <v>1.3422000000000001</v>
      </c>
      <c r="I279" s="82"/>
      <c r="J279" s="41">
        <v>5.1719999999999997</v>
      </c>
      <c r="K279" s="35">
        <f>J279/J276</f>
        <v>5.4356279558591689</v>
      </c>
      <c r="L279" s="83">
        <v>5</v>
      </c>
      <c r="M279" s="84"/>
      <c r="N279" s="36">
        <f>(K279/L279)*100</f>
        <v>108.71255911718339</v>
      </c>
    </row>
    <row r="280" spans="1:16" ht="13.5" customHeight="1" x14ac:dyDescent="0.25">
      <c r="A280" s="28" t="s">
        <v>83</v>
      </c>
      <c r="B280" s="31"/>
      <c r="C280" s="31"/>
      <c r="D280" s="32"/>
      <c r="E280" s="33"/>
      <c r="F280" s="86"/>
      <c r="G280" s="87"/>
      <c r="H280" s="88"/>
      <c r="I280" s="87"/>
      <c r="J280" s="34"/>
      <c r="K280" s="35"/>
      <c r="L280" s="88"/>
      <c r="M280" s="87"/>
      <c r="N280" s="36"/>
    </row>
    <row r="281" spans="1:16" ht="13.5" customHeight="1" x14ac:dyDescent="0.2">
      <c r="A281" s="31" t="s">
        <v>93</v>
      </c>
      <c r="B281" s="31" t="s">
        <v>96</v>
      </c>
      <c r="C281" s="31" t="s">
        <v>62</v>
      </c>
      <c r="D281" s="32">
        <v>14.327999999999999</v>
      </c>
      <c r="E281" s="33">
        <v>10549</v>
      </c>
      <c r="F281" s="89">
        <v>34908</v>
      </c>
      <c r="G281" s="90"/>
      <c r="H281" s="83">
        <v>0.30220000000000002</v>
      </c>
      <c r="I281" s="84"/>
      <c r="J281" s="34">
        <v>1.1645000000000001</v>
      </c>
      <c r="K281" s="35">
        <f>J281/J281</f>
        <v>1</v>
      </c>
      <c r="L281" s="83">
        <v>1</v>
      </c>
      <c r="M281" s="84"/>
      <c r="N281" s="36">
        <f>(K281/L281)*100</f>
        <v>100</v>
      </c>
      <c r="O281" s="85"/>
      <c r="P281" s="85"/>
    </row>
    <row r="282" spans="1:16" ht="13.5" customHeight="1" x14ac:dyDescent="0.25">
      <c r="A282" s="37" t="s">
        <v>50</v>
      </c>
      <c r="B282" s="37" t="s">
        <v>37</v>
      </c>
      <c r="C282" s="38" t="s">
        <v>62</v>
      </c>
      <c r="D282" s="39">
        <v>14.327999999999999</v>
      </c>
      <c r="E282" s="40">
        <v>49162</v>
      </c>
      <c r="F282" s="79">
        <v>30891</v>
      </c>
      <c r="G282" s="80"/>
      <c r="H282" s="81">
        <v>1.5914999999999999</v>
      </c>
      <c r="I282" s="82"/>
      <c r="J282" s="41">
        <v>6.1326999999999998</v>
      </c>
      <c r="K282" s="35">
        <f>J282/J281</f>
        <v>5.2663804207814504</v>
      </c>
      <c r="L282" s="83">
        <v>5</v>
      </c>
      <c r="M282" s="84"/>
      <c r="N282" s="36">
        <f>(K282/L282)*100</f>
        <v>105.327608415629</v>
      </c>
    </row>
    <row r="283" spans="1:16" ht="13.5" customHeight="1" x14ac:dyDescent="0.25">
      <c r="A283" s="37" t="s">
        <v>52</v>
      </c>
      <c r="B283" s="37" t="s">
        <v>37</v>
      </c>
      <c r="C283" s="38" t="s">
        <v>62</v>
      </c>
      <c r="D283" s="39">
        <v>14.327999999999999</v>
      </c>
      <c r="E283" s="40">
        <v>48466</v>
      </c>
      <c r="F283" s="79">
        <v>31500</v>
      </c>
      <c r="G283" s="80"/>
      <c r="H283" s="81">
        <v>1.5386</v>
      </c>
      <c r="I283" s="82"/>
      <c r="J283" s="41">
        <v>5.9287999999999998</v>
      </c>
      <c r="K283" s="35">
        <f>J283/J281</f>
        <v>5.0912838127951909</v>
      </c>
      <c r="L283" s="83">
        <v>5</v>
      </c>
      <c r="M283" s="84"/>
      <c r="N283" s="36">
        <f>(K283/L283)*100</f>
        <v>101.82567625590382</v>
      </c>
    </row>
    <row r="284" spans="1:16" ht="13.5" customHeight="1" x14ac:dyDescent="0.25">
      <c r="A284" s="37" t="s">
        <v>53</v>
      </c>
      <c r="B284" s="37" t="s">
        <v>37</v>
      </c>
      <c r="C284" s="38" t="s">
        <v>62</v>
      </c>
      <c r="D284" s="39">
        <v>14.327999999999999</v>
      </c>
      <c r="E284" s="40">
        <v>44529</v>
      </c>
      <c r="F284" s="79">
        <v>29028</v>
      </c>
      <c r="G284" s="80"/>
      <c r="H284" s="81">
        <v>1.534</v>
      </c>
      <c r="I284" s="82"/>
      <c r="J284" s="41">
        <v>5.9111000000000002</v>
      </c>
      <c r="K284" s="35">
        <f>J284/J281</f>
        <v>5.0760841562902534</v>
      </c>
      <c r="L284" s="83">
        <v>5</v>
      </c>
      <c r="M284" s="84"/>
      <c r="N284" s="36">
        <f>(K284/L284)*100</f>
        <v>101.52168312580507</v>
      </c>
    </row>
    <row r="285" spans="1:16" ht="13.5" customHeight="1" x14ac:dyDescent="0.25">
      <c r="A285" s="24"/>
      <c r="B285" s="24"/>
      <c r="C285" s="24"/>
      <c r="D285" s="46"/>
      <c r="E285" s="47"/>
      <c r="F285" s="47"/>
      <c r="G285" s="47"/>
      <c r="H285" s="48"/>
      <c r="I285" s="48"/>
      <c r="J285" s="48"/>
      <c r="K285" s="44"/>
      <c r="L285" s="44"/>
      <c r="M285" s="44"/>
      <c r="N285" s="45"/>
    </row>
    <row r="286" spans="1:16" ht="17.45" customHeight="1" x14ac:dyDescent="0.25">
      <c r="A286" s="91" t="s">
        <v>73</v>
      </c>
      <c r="B286" s="91"/>
      <c r="C286" s="91"/>
      <c r="D286" s="91"/>
      <c r="E286" s="91"/>
      <c r="F286" s="91"/>
      <c r="G286" s="91"/>
      <c r="H286" s="91"/>
      <c r="I286" s="91"/>
      <c r="J286" s="91"/>
      <c r="K286" s="91"/>
      <c r="L286" s="91"/>
      <c r="M286" s="91"/>
      <c r="N286" s="91"/>
      <c r="O286" s="91"/>
      <c r="P286" s="91"/>
    </row>
    <row r="287" spans="1:16" ht="22.5" x14ac:dyDescent="0.25">
      <c r="A287" s="28" t="s">
        <v>28</v>
      </c>
      <c r="B287" s="28" t="s">
        <v>30</v>
      </c>
      <c r="C287" s="28" t="s">
        <v>54</v>
      </c>
      <c r="D287" s="29" t="s">
        <v>55</v>
      </c>
      <c r="E287" s="29" t="s">
        <v>56</v>
      </c>
      <c r="F287" s="92" t="s">
        <v>57</v>
      </c>
      <c r="G287" s="93"/>
      <c r="H287" s="92" t="s">
        <v>58</v>
      </c>
      <c r="I287" s="93"/>
      <c r="J287" s="28" t="s">
        <v>94</v>
      </c>
      <c r="K287" s="30" t="s">
        <v>95</v>
      </c>
      <c r="L287" s="92" t="s">
        <v>60</v>
      </c>
      <c r="M287" s="93"/>
      <c r="N287" s="29" t="s">
        <v>61</v>
      </c>
    </row>
    <row r="288" spans="1:16" ht="13.5" customHeight="1" x14ac:dyDescent="0.25">
      <c r="A288" s="28" t="s">
        <v>80</v>
      </c>
      <c r="B288" s="28"/>
      <c r="C288" s="28"/>
      <c r="D288" s="29"/>
      <c r="E288" s="29"/>
      <c r="F288" s="92"/>
      <c r="G288" s="87"/>
      <c r="H288" s="92"/>
      <c r="I288" s="87"/>
      <c r="J288" s="29"/>
      <c r="K288" s="30"/>
      <c r="L288" s="92"/>
      <c r="M288" s="87"/>
      <c r="N288" s="29"/>
    </row>
    <row r="289" spans="1:16" ht="13.5" customHeight="1" x14ac:dyDescent="0.2">
      <c r="A289" s="31" t="s">
        <v>87</v>
      </c>
      <c r="B289" s="31" t="s">
        <v>96</v>
      </c>
      <c r="C289" s="31" t="s">
        <v>62</v>
      </c>
      <c r="D289" s="32">
        <v>15.37</v>
      </c>
      <c r="E289" s="33">
        <v>3558</v>
      </c>
      <c r="F289" s="89">
        <v>44312</v>
      </c>
      <c r="G289" s="90"/>
      <c r="H289" s="83">
        <v>8.0299999999999996E-2</v>
      </c>
      <c r="I289" s="84"/>
      <c r="J289" s="34">
        <v>0.73670000000000002</v>
      </c>
      <c r="K289" s="35">
        <f>J289/J289</f>
        <v>1</v>
      </c>
      <c r="L289" s="83">
        <v>1</v>
      </c>
      <c r="M289" s="84"/>
      <c r="N289" s="36">
        <f>(K289/L289)*100</f>
        <v>100</v>
      </c>
      <c r="O289" s="85"/>
      <c r="P289" s="85"/>
    </row>
    <row r="290" spans="1:16" ht="13.5" customHeight="1" x14ac:dyDescent="0.25">
      <c r="A290" s="37" t="s">
        <v>35</v>
      </c>
      <c r="B290" s="37" t="s">
        <v>37</v>
      </c>
      <c r="C290" s="38" t="s">
        <v>62</v>
      </c>
      <c r="D290" s="39">
        <v>15.369</v>
      </c>
      <c r="E290" s="40">
        <v>16069</v>
      </c>
      <c r="F290" s="79">
        <v>43546</v>
      </c>
      <c r="G290" s="80"/>
      <c r="H290" s="81">
        <v>0.36899999999999999</v>
      </c>
      <c r="I290" s="82"/>
      <c r="J290" s="41">
        <v>3.3852000000000002</v>
      </c>
      <c r="K290" s="35">
        <f>J290/J289</f>
        <v>4.5950861951947877</v>
      </c>
      <c r="L290" s="83">
        <v>5</v>
      </c>
      <c r="M290" s="84"/>
      <c r="N290" s="36">
        <f>(K290/L290)*100</f>
        <v>91.901723903895743</v>
      </c>
    </row>
    <row r="291" spans="1:16" ht="13.5" customHeight="1" x14ac:dyDescent="0.25">
      <c r="A291" s="37" t="s">
        <v>40</v>
      </c>
      <c r="B291" s="37" t="s">
        <v>37</v>
      </c>
      <c r="C291" s="38" t="s">
        <v>62</v>
      </c>
      <c r="D291" s="39">
        <v>15.369</v>
      </c>
      <c r="E291" s="40">
        <v>17790</v>
      </c>
      <c r="F291" s="79">
        <v>39582</v>
      </c>
      <c r="G291" s="80"/>
      <c r="H291" s="81">
        <v>0.44950000000000001</v>
      </c>
      <c r="I291" s="82"/>
      <c r="J291" s="41">
        <v>4.1233000000000004</v>
      </c>
      <c r="K291" s="35">
        <f>J291/J289</f>
        <v>5.5969865616940417</v>
      </c>
      <c r="L291" s="83">
        <v>5</v>
      </c>
      <c r="M291" s="84"/>
      <c r="N291" s="36">
        <f>(K291/L291)*100</f>
        <v>111.93973123388083</v>
      </c>
    </row>
    <row r="292" spans="1:16" ht="13.5" customHeight="1" x14ac:dyDescent="0.25">
      <c r="A292" s="37" t="s">
        <v>41</v>
      </c>
      <c r="B292" s="37" t="s">
        <v>37</v>
      </c>
      <c r="C292" s="38" t="s">
        <v>62</v>
      </c>
      <c r="D292" s="39">
        <v>15.37</v>
      </c>
      <c r="E292" s="40">
        <v>15952</v>
      </c>
      <c r="F292" s="79">
        <v>38297</v>
      </c>
      <c r="G292" s="80"/>
      <c r="H292" s="81">
        <v>0.41649999999999998</v>
      </c>
      <c r="I292" s="82"/>
      <c r="J292" s="41">
        <v>3.8214000000000001</v>
      </c>
      <c r="K292" s="35">
        <f>J292/J289</f>
        <v>5.1871861001764623</v>
      </c>
      <c r="L292" s="83">
        <v>5</v>
      </c>
      <c r="M292" s="84"/>
      <c r="N292" s="36">
        <f>(K292/L292)*100</f>
        <v>103.74372200352924</v>
      </c>
    </row>
    <row r="293" spans="1:16" ht="13.5" customHeight="1" x14ac:dyDescent="0.25">
      <c r="A293" s="28" t="s">
        <v>81</v>
      </c>
      <c r="B293" s="31"/>
      <c r="C293" s="31"/>
      <c r="D293" s="32"/>
      <c r="E293" s="33"/>
      <c r="F293" s="86"/>
      <c r="G293" s="87"/>
      <c r="H293" s="88"/>
      <c r="I293" s="87"/>
      <c r="J293" s="34"/>
      <c r="K293" s="35"/>
      <c r="L293" s="88"/>
      <c r="M293" s="87"/>
      <c r="N293" s="36"/>
    </row>
    <row r="294" spans="1:16" ht="13.5" customHeight="1" x14ac:dyDescent="0.2">
      <c r="A294" s="31" t="s">
        <v>91</v>
      </c>
      <c r="B294" s="31" t="s">
        <v>96</v>
      </c>
      <c r="C294" s="31" t="s">
        <v>62</v>
      </c>
      <c r="D294" s="32">
        <v>15.37</v>
      </c>
      <c r="E294" s="33">
        <v>3434</v>
      </c>
      <c r="F294" s="89">
        <v>42534</v>
      </c>
      <c r="G294" s="90"/>
      <c r="H294" s="83">
        <v>8.0699999999999994E-2</v>
      </c>
      <c r="I294" s="84"/>
      <c r="J294" s="34">
        <v>0.74060000000000004</v>
      </c>
      <c r="K294" s="35">
        <f>J294/J294</f>
        <v>1</v>
      </c>
      <c r="L294" s="83">
        <v>1</v>
      </c>
      <c r="M294" s="84"/>
      <c r="N294" s="36">
        <f>(K294/L294)*100</f>
        <v>100</v>
      </c>
      <c r="O294" s="85"/>
      <c r="P294" s="85"/>
    </row>
    <row r="295" spans="1:16" ht="13.5" customHeight="1" x14ac:dyDescent="0.25">
      <c r="A295" s="37" t="s">
        <v>42</v>
      </c>
      <c r="B295" s="37" t="s">
        <v>37</v>
      </c>
      <c r="C295" s="38" t="s">
        <v>62</v>
      </c>
      <c r="D295" s="39">
        <v>15.37</v>
      </c>
      <c r="E295" s="40">
        <v>16211</v>
      </c>
      <c r="F295" s="79">
        <v>45493</v>
      </c>
      <c r="G295" s="80"/>
      <c r="H295" s="81">
        <v>0.35630000000000001</v>
      </c>
      <c r="I295" s="82"/>
      <c r="J295" s="41">
        <v>3.2690999999999999</v>
      </c>
      <c r="K295" s="35">
        <f>J295/J294</f>
        <v>4.4141236834998647</v>
      </c>
      <c r="L295" s="83">
        <v>5</v>
      </c>
      <c r="M295" s="84"/>
      <c r="N295" s="36">
        <f>(K295/L295)*100</f>
        <v>88.282473669997302</v>
      </c>
    </row>
    <row r="296" spans="1:16" ht="13.5" customHeight="1" x14ac:dyDescent="0.25">
      <c r="A296" s="37" t="s">
        <v>44</v>
      </c>
      <c r="B296" s="37" t="s">
        <v>37</v>
      </c>
      <c r="C296" s="38" t="s">
        <v>62</v>
      </c>
      <c r="D296" s="39">
        <v>15.37</v>
      </c>
      <c r="E296" s="40">
        <v>16902</v>
      </c>
      <c r="F296" s="79">
        <v>42199</v>
      </c>
      <c r="G296" s="80"/>
      <c r="H296" s="81">
        <v>0.40050000000000002</v>
      </c>
      <c r="I296" s="82"/>
      <c r="J296" s="41">
        <v>3.6743999999999999</v>
      </c>
      <c r="K296" s="35">
        <f>J296/J294</f>
        <v>4.9613826627059137</v>
      </c>
      <c r="L296" s="83">
        <v>5</v>
      </c>
      <c r="M296" s="84"/>
      <c r="N296" s="36">
        <f>(K296/L296)*100</f>
        <v>99.22765325411828</v>
      </c>
    </row>
    <row r="297" spans="1:16" ht="13.5" customHeight="1" x14ac:dyDescent="0.25">
      <c r="A297" s="37" t="s">
        <v>45</v>
      </c>
      <c r="B297" s="37" t="s">
        <v>37</v>
      </c>
      <c r="C297" s="38" t="s">
        <v>62</v>
      </c>
      <c r="D297" s="39">
        <v>15.37</v>
      </c>
      <c r="E297" s="40">
        <v>18342</v>
      </c>
      <c r="F297" s="79">
        <v>39179</v>
      </c>
      <c r="G297" s="80"/>
      <c r="H297" s="81">
        <v>0.46820000000000001</v>
      </c>
      <c r="I297" s="82"/>
      <c r="J297" s="41">
        <v>4.2949000000000002</v>
      </c>
      <c r="K297" s="35">
        <f>J297/J294</f>
        <v>5.7992168512017281</v>
      </c>
      <c r="L297" s="83">
        <v>5</v>
      </c>
      <c r="M297" s="84"/>
      <c r="N297" s="36">
        <f>(K297/L297)*100</f>
        <v>115.98433702403457</v>
      </c>
    </row>
    <row r="298" spans="1:16" ht="13.5" customHeight="1" x14ac:dyDescent="0.25">
      <c r="A298" s="28" t="s">
        <v>82</v>
      </c>
      <c r="B298" s="31"/>
      <c r="C298" s="31"/>
      <c r="D298" s="32"/>
      <c r="E298" s="33"/>
      <c r="F298" s="86"/>
      <c r="G298" s="87"/>
      <c r="H298" s="88"/>
      <c r="I298" s="87"/>
      <c r="J298" s="34"/>
      <c r="K298" s="35"/>
      <c r="L298" s="88"/>
      <c r="M298" s="87"/>
      <c r="N298" s="36"/>
    </row>
    <row r="299" spans="1:16" ht="13.5" customHeight="1" x14ac:dyDescent="0.2">
      <c r="A299" s="31" t="s">
        <v>92</v>
      </c>
      <c r="B299" s="31" t="s">
        <v>96</v>
      </c>
      <c r="C299" s="31" t="s">
        <v>62</v>
      </c>
      <c r="D299" s="32">
        <v>15.369</v>
      </c>
      <c r="E299" s="33">
        <v>2804</v>
      </c>
      <c r="F299" s="89">
        <v>34891</v>
      </c>
      <c r="G299" s="90"/>
      <c r="H299" s="83">
        <v>8.0399999999999999E-2</v>
      </c>
      <c r="I299" s="84"/>
      <c r="J299" s="34">
        <v>0.73709999999999998</v>
      </c>
      <c r="K299" s="35">
        <f>J299/J299</f>
        <v>1</v>
      </c>
      <c r="L299" s="83">
        <v>1</v>
      </c>
      <c r="M299" s="84"/>
      <c r="N299" s="36">
        <f>(K299/L299)*100</f>
        <v>100</v>
      </c>
      <c r="O299" s="85"/>
      <c r="P299" s="85"/>
    </row>
    <row r="300" spans="1:16" ht="13.5" customHeight="1" x14ac:dyDescent="0.25">
      <c r="A300" s="37" t="s">
        <v>46</v>
      </c>
      <c r="B300" s="37" t="s">
        <v>37</v>
      </c>
      <c r="C300" s="38" t="s">
        <v>62</v>
      </c>
      <c r="D300" s="39">
        <v>15.37</v>
      </c>
      <c r="E300" s="40">
        <v>18051</v>
      </c>
      <c r="F300" s="79">
        <v>36085</v>
      </c>
      <c r="G300" s="80"/>
      <c r="H300" s="81">
        <v>0.50019999999999998</v>
      </c>
      <c r="I300" s="82"/>
      <c r="J300" s="41">
        <v>4.5891999999999999</v>
      </c>
      <c r="K300" s="35">
        <f>J300/J299</f>
        <v>6.2260208926875595</v>
      </c>
      <c r="L300" s="83">
        <v>5</v>
      </c>
      <c r="M300" s="84"/>
      <c r="N300" s="36">
        <f>(K300/L300)*100</f>
        <v>124.52041785375118</v>
      </c>
    </row>
    <row r="301" spans="1:16" ht="13.5" customHeight="1" x14ac:dyDescent="0.25">
      <c r="A301" s="37" t="s">
        <v>48</v>
      </c>
      <c r="B301" s="37" t="s">
        <v>37</v>
      </c>
      <c r="C301" s="38" t="s">
        <v>62</v>
      </c>
      <c r="D301" s="39">
        <v>15.37</v>
      </c>
      <c r="E301" s="40">
        <v>16601</v>
      </c>
      <c r="F301" s="79">
        <v>38306</v>
      </c>
      <c r="G301" s="80"/>
      <c r="H301" s="81">
        <v>0.43340000000000001</v>
      </c>
      <c r="I301" s="82"/>
      <c r="J301" s="41">
        <v>3.9758</v>
      </c>
      <c r="K301" s="35">
        <f>J301/J299</f>
        <v>5.3938407271740605</v>
      </c>
      <c r="L301" s="83">
        <v>5</v>
      </c>
      <c r="M301" s="84"/>
      <c r="N301" s="36">
        <f>(K301/L301)*100</f>
        <v>107.87681454348122</v>
      </c>
    </row>
    <row r="302" spans="1:16" ht="13.5" customHeight="1" x14ac:dyDescent="0.25">
      <c r="A302" s="37" t="s">
        <v>49</v>
      </c>
      <c r="B302" s="37" t="s">
        <v>37</v>
      </c>
      <c r="C302" s="38" t="s">
        <v>62</v>
      </c>
      <c r="D302" s="39">
        <v>15.369</v>
      </c>
      <c r="E302" s="40">
        <v>16856</v>
      </c>
      <c r="F302" s="79">
        <v>35025</v>
      </c>
      <c r="G302" s="80"/>
      <c r="H302" s="81">
        <v>0.48120000000000002</v>
      </c>
      <c r="I302" s="82"/>
      <c r="J302" s="41">
        <v>4.4149000000000003</v>
      </c>
      <c r="K302" s="35">
        <f>J302/J299</f>
        <v>5.9895536562203233</v>
      </c>
      <c r="L302" s="83">
        <v>5</v>
      </c>
      <c r="M302" s="84"/>
      <c r="N302" s="36">
        <f>(K302/L302)*100</f>
        <v>119.79107312440647</v>
      </c>
    </row>
    <row r="303" spans="1:16" ht="13.5" customHeight="1" x14ac:dyDescent="0.25">
      <c r="A303" s="28" t="s">
        <v>83</v>
      </c>
      <c r="B303" s="31"/>
      <c r="C303" s="31"/>
      <c r="D303" s="32"/>
      <c r="E303" s="33"/>
      <c r="F303" s="86"/>
      <c r="G303" s="87"/>
      <c r="H303" s="88"/>
      <c r="I303" s="87"/>
      <c r="J303" s="34"/>
      <c r="K303" s="35"/>
      <c r="L303" s="88"/>
      <c r="M303" s="87"/>
      <c r="N303" s="36"/>
    </row>
    <row r="304" spans="1:16" ht="13.5" customHeight="1" x14ac:dyDescent="0.2">
      <c r="A304" s="31" t="s">
        <v>93</v>
      </c>
      <c r="B304" s="31" t="s">
        <v>96</v>
      </c>
      <c r="C304" s="31" t="s">
        <v>62</v>
      </c>
      <c r="D304" s="32">
        <v>15.39</v>
      </c>
      <c r="E304" s="33">
        <v>4340</v>
      </c>
      <c r="F304" s="89">
        <v>34908</v>
      </c>
      <c r="G304" s="90"/>
      <c r="H304" s="83">
        <v>0.12429999999999999</v>
      </c>
      <c r="I304" s="84"/>
      <c r="J304" s="34">
        <v>1.1406000000000001</v>
      </c>
      <c r="K304" s="35">
        <f>J304/J304</f>
        <v>1</v>
      </c>
      <c r="L304" s="83">
        <v>1</v>
      </c>
      <c r="M304" s="84"/>
      <c r="N304" s="36">
        <f>(K304/L304)*100</f>
        <v>100</v>
      </c>
      <c r="O304" s="85"/>
      <c r="P304" s="85"/>
    </row>
    <row r="305" spans="1:16" ht="13.5" customHeight="1" x14ac:dyDescent="0.25">
      <c r="A305" s="37" t="s">
        <v>50</v>
      </c>
      <c r="B305" s="37" t="s">
        <v>37</v>
      </c>
      <c r="C305" s="38" t="s">
        <v>62</v>
      </c>
      <c r="D305" s="39">
        <v>15.397</v>
      </c>
      <c r="E305" s="40">
        <v>20978</v>
      </c>
      <c r="F305" s="79">
        <v>30891</v>
      </c>
      <c r="G305" s="80"/>
      <c r="H305" s="81">
        <v>0.67910000000000004</v>
      </c>
      <c r="I305" s="82"/>
      <c r="J305" s="41">
        <v>6.2301000000000002</v>
      </c>
      <c r="K305" s="35">
        <f>J305/J304</f>
        <v>5.4621251972645979</v>
      </c>
      <c r="L305" s="83">
        <v>5</v>
      </c>
      <c r="M305" s="84"/>
      <c r="N305" s="36">
        <f>(K305/L305)*100</f>
        <v>109.24250394529196</v>
      </c>
    </row>
    <row r="306" spans="1:16" ht="13.5" customHeight="1" x14ac:dyDescent="0.25">
      <c r="A306" s="37" t="s">
        <v>52</v>
      </c>
      <c r="B306" s="37" t="s">
        <v>37</v>
      </c>
      <c r="C306" s="38" t="s">
        <v>62</v>
      </c>
      <c r="D306" s="39">
        <v>15.397</v>
      </c>
      <c r="E306" s="40">
        <v>21451</v>
      </c>
      <c r="F306" s="79">
        <v>31500</v>
      </c>
      <c r="G306" s="80"/>
      <c r="H306" s="81">
        <v>0.68100000000000005</v>
      </c>
      <c r="I306" s="82"/>
      <c r="J306" s="41">
        <v>6.2473000000000001</v>
      </c>
      <c r="K306" s="35">
        <f>J306/J304</f>
        <v>5.4772049798351743</v>
      </c>
      <c r="L306" s="83">
        <v>5</v>
      </c>
      <c r="M306" s="84"/>
      <c r="N306" s="36">
        <f>(K306/L306)*100</f>
        <v>109.54409959670348</v>
      </c>
    </row>
    <row r="307" spans="1:16" ht="13.5" customHeight="1" x14ac:dyDescent="0.25">
      <c r="A307" s="37" t="s">
        <v>53</v>
      </c>
      <c r="B307" s="37" t="s">
        <v>37</v>
      </c>
      <c r="C307" s="38" t="s">
        <v>62</v>
      </c>
      <c r="D307" s="39">
        <v>15.397</v>
      </c>
      <c r="E307" s="40">
        <v>19339</v>
      </c>
      <c r="F307" s="79">
        <v>29028</v>
      </c>
      <c r="G307" s="80"/>
      <c r="H307" s="81">
        <v>0.66620000000000001</v>
      </c>
      <c r="I307" s="82"/>
      <c r="J307" s="41">
        <v>6.1120999999999999</v>
      </c>
      <c r="K307" s="35">
        <f>J307/J304</f>
        <v>5.3586708749780811</v>
      </c>
      <c r="L307" s="83">
        <v>5</v>
      </c>
      <c r="M307" s="84"/>
      <c r="N307" s="36">
        <f>(K307/L307)*100</f>
        <v>107.17341749956162</v>
      </c>
    </row>
    <row r="308" spans="1:16" ht="13.5" customHeight="1" x14ac:dyDescent="0.25">
      <c r="A308" s="24"/>
      <c r="B308" s="24"/>
      <c r="C308" s="24"/>
      <c r="D308" s="46"/>
      <c r="E308" s="47"/>
      <c r="F308" s="47"/>
      <c r="G308" s="47"/>
      <c r="H308" s="48"/>
      <c r="I308" s="48"/>
      <c r="J308" s="48"/>
      <c r="K308" s="44"/>
      <c r="L308" s="44"/>
      <c r="M308" s="44"/>
      <c r="N308" s="45"/>
    </row>
    <row r="309" spans="1:16" ht="13.5" customHeight="1" x14ac:dyDescent="0.25">
      <c r="A309" s="24"/>
      <c r="B309" s="24"/>
      <c r="C309" s="24"/>
      <c r="D309" s="46"/>
      <c r="E309" s="47"/>
      <c r="F309" s="47"/>
      <c r="G309" s="47"/>
      <c r="H309" s="48"/>
      <c r="I309" s="48"/>
      <c r="J309" s="48"/>
      <c r="K309" s="44"/>
      <c r="L309" s="44"/>
      <c r="M309" s="44"/>
      <c r="N309" s="45"/>
    </row>
    <row r="310" spans="1:16" ht="17.45" customHeight="1" x14ac:dyDescent="0.25">
      <c r="A310" s="91" t="s">
        <v>74</v>
      </c>
      <c r="B310" s="91"/>
      <c r="C310" s="91"/>
      <c r="D310" s="91"/>
      <c r="E310" s="91"/>
      <c r="F310" s="91"/>
      <c r="G310" s="91"/>
      <c r="H310" s="91"/>
      <c r="I310" s="91"/>
      <c r="J310" s="91"/>
      <c r="K310" s="91"/>
      <c r="L310" s="91"/>
      <c r="M310" s="91"/>
      <c r="N310" s="91"/>
      <c r="O310" s="91"/>
      <c r="P310" s="91"/>
    </row>
    <row r="311" spans="1:16" ht="22.5" x14ac:dyDescent="0.25">
      <c r="A311" s="28" t="s">
        <v>28</v>
      </c>
      <c r="B311" s="28" t="s">
        <v>30</v>
      </c>
      <c r="C311" s="28" t="s">
        <v>54</v>
      </c>
      <c r="D311" s="29" t="s">
        <v>55</v>
      </c>
      <c r="E311" s="29" t="s">
        <v>56</v>
      </c>
      <c r="F311" s="92" t="s">
        <v>57</v>
      </c>
      <c r="G311" s="93"/>
      <c r="H311" s="92" t="s">
        <v>58</v>
      </c>
      <c r="I311" s="93"/>
      <c r="J311" s="28" t="s">
        <v>94</v>
      </c>
      <c r="K311" s="30" t="s">
        <v>95</v>
      </c>
      <c r="L311" s="92" t="s">
        <v>60</v>
      </c>
      <c r="M311" s="93"/>
      <c r="N311" s="29" t="s">
        <v>61</v>
      </c>
    </row>
    <row r="312" spans="1:16" ht="13.5" customHeight="1" x14ac:dyDescent="0.25">
      <c r="A312" s="28" t="s">
        <v>80</v>
      </c>
      <c r="B312" s="28"/>
      <c r="C312" s="28"/>
      <c r="D312" s="29"/>
      <c r="E312" s="29"/>
      <c r="F312" s="92"/>
      <c r="G312" s="87"/>
      <c r="H312" s="92"/>
      <c r="I312" s="87"/>
      <c r="J312" s="29"/>
      <c r="K312" s="30"/>
      <c r="L312" s="92"/>
      <c r="M312" s="87"/>
      <c r="N312" s="29"/>
    </row>
    <row r="313" spans="1:16" ht="13.5" customHeight="1" x14ac:dyDescent="0.2">
      <c r="A313" s="31" t="s">
        <v>87</v>
      </c>
      <c r="B313" s="31" t="s">
        <v>96</v>
      </c>
      <c r="C313" s="31" t="s">
        <v>62</v>
      </c>
      <c r="D313" s="32">
        <v>16.350000000000001</v>
      </c>
      <c r="E313" s="33">
        <v>14078</v>
      </c>
      <c r="F313" s="89">
        <v>44312</v>
      </c>
      <c r="G313" s="90"/>
      <c r="H313" s="83">
        <v>0.31769999999999998</v>
      </c>
      <c r="I313" s="84"/>
      <c r="J313" s="34">
        <v>0.75980000000000003</v>
      </c>
      <c r="K313" s="35">
        <f>J313/J313</f>
        <v>1</v>
      </c>
      <c r="L313" s="83">
        <v>1</v>
      </c>
      <c r="M313" s="84"/>
      <c r="N313" s="36">
        <f>(K313/L313)*100</f>
        <v>100</v>
      </c>
      <c r="O313" s="85"/>
      <c r="P313" s="85"/>
    </row>
    <row r="314" spans="1:16" ht="13.5" customHeight="1" x14ac:dyDescent="0.25">
      <c r="A314" s="37" t="s">
        <v>35</v>
      </c>
      <c r="B314" s="37" t="s">
        <v>37</v>
      </c>
      <c r="C314" s="38" t="s">
        <v>62</v>
      </c>
      <c r="D314" s="39">
        <v>16.356999999999999</v>
      </c>
      <c r="E314" s="40">
        <v>61303</v>
      </c>
      <c r="F314" s="79">
        <v>43546</v>
      </c>
      <c r="G314" s="80"/>
      <c r="H314" s="81">
        <v>1.4077999999999999</v>
      </c>
      <c r="I314" s="82"/>
      <c r="J314" s="41">
        <v>3.3668</v>
      </c>
      <c r="K314" s="35">
        <f>J314/J313</f>
        <v>4.4311660963411423</v>
      </c>
      <c r="L314" s="83">
        <v>5</v>
      </c>
      <c r="M314" s="84"/>
      <c r="N314" s="36">
        <f>(K314/L314)*100</f>
        <v>88.623321926822854</v>
      </c>
    </row>
    <row r="315" spans="1:16" ht="13.5" customHeight="1" x14ac:dyDescent="0.25">
      <c r="A315" s="37" t="s">
        <v>40</v>
      </c>
      <c r="B315" s="37" t="s">
        <v>37</v>
      </c>
      <c r="C315" s="38" t="s">
        <v>62</v>
      </c>
      <c r="D315" s="39">
        <v>16.350000000000001</v>
      </c>
      <c r="E315" s="40">
        <v>62099</v>
      </c>
      <c r="F315" s="79">
        <v>39582</v>
      </c>
      <c r="G315" s="80"/>
      <c r="H315" s="81">
        <v>1.5689</v>
      </c>
      <c r="I315" s="82"/>
      <c r="J315" s="41">
        <v>3.7519999999999998</v>
      </c>
      <c r="K315" s="35">
        <f>J315/J313</f>
        <v>4.9381416162147929</v>
      </c>
      <c r="L315" s="83">
        <v>5</v>
      </c>
      <c r="M315" s="84"/>
      <c r="N315" s="36">
        <f>(K315/L315)*100</f>
        <v>98.762832324295857</v>
      </c>
    </row>
    <row r="316" spans="1:16" ht="13.5" customHeight="1" x14ac:dyDescent="0.25">
      <c r="A316" s="37" t="s">
        <v>41</v>
      </c>
      <c r="B316" s="37" t="s">
        <v>37</v>
      </c>
      <c r="C316" s="38" t="s">
        <v>62</v>
      </c>
      <c r="D316" s="39">
        <v>16.356999999999999</v>
      </c>
      <c r="E316" s="40">
        <v>56634</v>
      </c>
      <c r="F316" s="79">
        <v>38297</v>
      </c>
      <c r="G316" s="80"/>
      <c r="H316" s="81">
        <v>1.4787999999999999</v>
      </c>
      <c r="I316" s="82"/>
      <c r="J316" s="41">
        <v>3.5367000000000002</v>
      </c>
      <c r="K316" s="35">
        <f>J316/J313</f>
        <v>4.6547775730455383</v>
      </c>
      <c r="L316" s="83">
        <v>5</v>
      </c>
      <c r="M316" s="84"/>
      <c r="N316" s="36">
        <f>(K316/L316)*100</f>
        <v>93.095551460910769</v>
      </c>
    </row>
    <row r="317" spans="1:16" ht="13.5" customHeight="1" x14ac:dyDescent="0.25">
      <c r="A317" s="28" t="s">
        <v>81</v>
      </c>
      <c r="B317" s="31"/>
      <c r="C317" s="31"/>
      <c r="D317" s="32"/>
      <c r="E317" s="33"/>
      <c r="F317" s="86"/>
      <c r="G317" s="87"/>
      <c r="H317" s="88"/>
      <c r="I317" s="87"/>
      <c r="J317" s="34"/>
      <c r="K317" s="35"/>
      <c r="L317" s="88"/>
      <c r="M317" s="87"/>
      <c r="N317" s="36"/>
    </row>
    <row r="318" spans="1:16" ht="13.5" customHeight="1" x14ac:dyDescent="0.2">
      <c r="A318" s="31" t="s">
        <v>91</v>
      </c>
      <c r="B318" s="31" t="s">
        <v>96</v>
      </c>
      <c r="C318" s="31" t="s">
        <v>62</v>
      </c>
      <c r="D318" s="32">
        <v>16.356999999999999</v>
      </c>
      <c r="E318" s="33">
        <v>13786</v>
      </c>
      <c r="F318" s="89">
        <v>42534</v>
      </c>
      <c r="G318" s="90"/>
      <c r="H318" s="83">
        <v>0.3241</v>
      </c>
      <c r="I318" s="84"/>
      <c r="J318" s="34">
        <v>0.77510000000000001</v>
      </c>
      <c r="K318" s="35">
        <f>J318/J318</f>
        <v>1</v>
      </c>
      <c r="L318" s="83">
        <v>1</v>
      </c>
      <c r="M318" s="84"/>
      <c r="N318" s="36">
        <f>(K318/L318)*100</f>
        <v>100</v>
      </c>
      <c r="O318" s="85"/>
      <c r="P318" s="85"/>
    </row>
    <row r="319" spans="1:16" ht="13.5" customHeight="1" x14ac:dyDescent="0.25">
      <c r="A319" s="37" t="s">
        <v>42</v>
      </c>
      <c r="B319" s="37" t="s">
        <v>37</v>
      </c>
      <c r="C319" s="38" t="s">
        <v>62</v>
      </c>
      <c r="D319" s="39">
        <v>16.356000000000002</v>
      </c>
      <c r="E319" s="40">
        <v>61123</v>
      </c>
      <c r="F319" s="79">
        <v>45493</v>
      </c>
      <c r="G319" s="80"/>
      <c r="H319" s="81">
        <v>1.3435999999999999</v>
      </c>
      <c r="I319" s="82"/>
      <c r="J319" s="41">
        <v>3.2132999999999998</v>
      </c>
      <c r="K319" s="35">
        <f>J319/J318</f>
        <v>4.1456586246935876</v>
      </c>
      <c r="L319" s="83">
        <v>5</v>
      </c>
      <c r="M319" s="84"/>
      <c r="N319" s="36">
        <f>(K319/L319)*100</f>
        <v>82.913172493871755</v>
      </c>
    </row>
    <row r="320" spans="1:16" ht="13.5" customHeight="1" x14ac:dyDescent="0.25">
      <c r="A320" s="37" t="s">
        <v>44</v>
      </c>
      <c r="B320" s="37" t="s">
        <v>37</v>
      </c>
      <c r="C320" s="38" t="s">
        <v>62</v>
      </c>
      <c r="D320" s="39">
        <v>16.350000000000001</v>
      </c>
      <c r="E320" s="40">
        <v>63788</v>
      </c>
      <c r="F320" s="79">
        <v>42199</v>
      </c>
      <c r="G320" s="80"/>
      <c r="H320" s="81">
        <v>1.5116000000000001</v>
      </c>
      <c r="I320" s="82"/>
      <c r="J320" s="41">
        <v>3.6152000000000002</v>
      </c>
      <c r="K320" s="35">
        <f>J320/J318</f>
        <v>4.6641723648561477</v>
      </c>
      <c r="L320" s="83">
        <v>5</v>
      </c>
      <c r="M320" s="84"/>
      <c r="N320" s="36">
        <f>(K320/L320)*100</f>
        <v>93.283447297122962</v>
      </c>
    </row>
    <row r="321" spans="1:16" ht="13.5" customHeight="1" x14ac:dyDescent="0.25">
      <c r="A321" s="37" t="s">
        <v>45</v>
      </c>
      <c r="B321" s="37" t="s">
        <v>37</v>
      </c>
      <c r="C321" s="38" t="s">
        <v>62</v>
      </c>
      <c r="D321" s="39">
        <v>16.356000000000002</v>
      </c>
      <c r="E321" s="40">
        <v>67388</v>
      </c>
      <c r="F321" s="79">
        <v>39179</v>
      </c>
      <c r="G321" s="80"/>
      <c r="H321" s="81">
        <v>1.72</v>
      </c>
      <c r="I321" s="82"/>
      <c r="J321" s="41">
        <v>4.1135000000000002</v>
      </c>
      <c r="K321" s="35">
        <f>J321/J318</f>
        <v>5.3070571539156237</v>
      </c>
      <c r="L321" s="83">
        <v>5</v>
      </c>
      <c r="M321" s="84"/>
      <c r="N321" s="36">
        <f>(K321/L321)*100</f>
        <v>106.14114307831248</v>
      </c>
    </row>
    <row r="322" spans="1:16" ht="13.5" customHeight="1" x14ac:dyDescent="0.25">
      <c r="A322" s="28" t="s">
        <v>82</v>
      </c>
      <c r="B322" s="31"/>
      <c r="C322" s="31"/>
      <c r="D322" s="32"/>
      <c r="E322" s="33"/>
      <c r="F322" s="86"/>
      <c r="G322" s="87"/>
      <c r="H322" s="88"/>
      <c r="I322" s="87"/>
      <c r="J322" s="34"/>
      <c r="K322" s="35"/>
      <c r="L322" s="88"/>
      <c r="M322" s="87"/>
      <c r="N322" s="36"/>
    </row>
    <row r="323" spans="1:16" ht="13.5" customHeight="1" x14ac:dyDescent="0.2">
      <c r="A323" s="31" t="s">
        <v>92</v>
      </c>
      <c r="B323" s="31" t="s">
        <v>96</v>
      </c>
      <c r="C323" s="31" t="s">
        <v>62</v>
      </c>
      <c r="D323" s="32">
        <v>16.350000000000001</v>
      </c>
      <c r="E323" s="33">
        <v>13729</v>
      </c>
      <c r="F323" s="89">
        <v>34891</v>
      </c>
      <c r="G323" s="90"/>
      <c r="H323" s="83">
        <v>0.39350000000000002</v>
      </c>
      <c r="I323" s="84"/>
      <c r="J323" s="34">
        <v>0.94110000000000005</v>
      </c>
      <c r="K323" s="35">
        <f>J323/J323</f>
        <v>1</v>
      </c>
      <c r="L323" s="83">
        <v>1</v>
      </c>
      <c r="M323" s="84"/>
      <c r="N323" s="36">
        <f>(K323/L323)*100</f>
        <v>100</v>
      </c>
      <c r="O323" s="85"/>
      <c r="P323" s="85"/>
    </row>
    <row r="324" spans="1:16" ht="13.5" customHeight="1" x14ac:dyDescent="0.25">
      <c r="A324" s="37" t="s">
        <v>46</v>
      </c>
      <c r="B324" s="37" t="s">
        <v>37</v>
      </c>
      <c r="C324" s="38" t="s">
        <v>62</v>
      </c>
      <c r="D324" s="39">
        <v>16.356999999999999</v>
      </c>
      <c r="E324" s="40">
        <v>74376</v>
      </c>
      <c r="F324" s="79">
        <v>36085</v>
      </c>
      <c r="G324" s="80"/>
      <c r="H324" s="81">
        <v>2.0611000000000002</v>
      </c>
      <c r="I324" s="82"/>
      <c r="J324" s="41">
        <v>4.9294000000000002</v>
      </c>
      <c r="K324" s="35">
        <f>J324/J323</f>
        <v>5.2379130804377851</v>
      </c>
      <c r="L324" s="83">
        <v>5</v>
      </c>
      <c r="M324" s="84"/>
      <c r="N324" s="36">
        <f>(K324/L324)*100</f>
        <v>104.7582616087557</v>
      </c>
    </row>
    <row r="325" spans="1:16" ht="13.5" customHeight="1" x14ac:dyDescent="0.25">
      <c r="A325" s="37" t="s">
        <v>48</v>
      </c>
      <c r="B325" s="37" t="s">
        <v>37</v>
      </c>
      <c r="C325" s="38" t="s">
        <v>62</v>
      </c>
      <c r="D325" s="39">
        <v>16.356000000000002</v>
      </c>
      <c r="E325" s="40">
        <v>78669</v>
      </c>
      <c r="F325" s="79">
        <v>38306</v>
      </c>
      <c r="G325" s="80"/>
      <c r="H325" s="81">
        <v>2.0537000000000001</v>
      </c>
      <c r="I325" s="82"/>
      <c r="J325" s="41">
        <v>4.9116</v>
      </c>
      <c r="K325" s="35">
        <f>J325/J323</f>
        <v>5.2189990436722979</v>
      </c>
      <c r="L325" s="83">
        <v>5</v>
      </c>
      <c r="M325" s="84"/>
      <c r="N325" s="36">
        <f>(K325/L325)*100</f>
        <v>104.37998087344596</v>
      </c>
    </row>
    <row r="326" spans="1:16" ht="13.5" customHeight="1" x14ac:dyDescent="0.25">
      <c r="A326" s="37" t="s">
        <v>49</v>
      </c>
      <c r="B326" s="37" t="s">
        <v>37</v>
      </c>
      <c r="C326" s="38" t="s">
        <v>62</v>
      </c>
      <c r="D326" s="39">
        <v>16.356999999999999</v>
      </c>
      <c r="E326" s="40">
        <v>72355</v>
      </c>
      <c r="F326" s="79">
        <v>35025</v>
      </c>
      <c r="G326" s="80"/>
      <c r="H326" s="81">
        <v>2.0657999999999999</v>
      </c>
      <c r="I326" s="82"/>
      <c r="J326" s="41">
        <v>4.9405000000000001</v>
      </c>
      <c r="K326" s="35">
        <f>J326/J323</f>
        <v>5.2497077887578367</v>
      </c>
      <c r="L326" s="83">
        <v>5</v>
      </c>
      <c r="M326" s="84"/>
      <c r="N326" s="36">
        <f>(K326/L326)*100</f>
        <v>104.99415577515674</v>
      </c>
    </row>
    <row r="327" spans="1:16" ht="13.5" customHeight="1" x14ac:dyDescent="0.25">
      <c r="A327" s="28" t="s">
        <v>83</v>
      </c>
      <c r="B327" s="31"/>
      <c r="C327" s="31"/>
      <c r="D327" s="32"/>
      <c r="E327" s="33"/>
      <c r="F327" s="86"/>
      <c r="G327" s="87"/>
      <c r="H327" s="88"/>
      <c r="I327" s="87"/>
      <c r="J327" s="34"/>
      <c r="K327" s="35"/>
      <c r="L327" s="88"/>
      <c r="M327" s="87"/>
      <c r="N327" s="36"/>
    </row>
    <row r="328" spans="1:16" ht="13.5" customHeight="1" x14ac:dyDescent="0.2">
      <c r="A328" s="31" t="s">
        <v>93</v>
      </c>
      <c r="B328" s="31" t="s">
        <v>96</v>
      </c>
      <c r="C328" s="31" t="s">
        <v>62</v>
      </c>
      <c r="D328" s="32">
        <v>16.37</v>
      </c>
      <c r="E328" s="33">
        <v>18224</v>
      </c>
      <c r="F328" s="89">
        <v>34908</v>
      </c>
      <c r="G328" s="90"/>
      <c r="H328" s="83">
        <v>0.52210000000000001</v>
      </c>
      <c r="I328" s="84"/>
      <c r="J328" s="34">
        <v>1.2485999999999999</v>
      </c>
      <c r="K328" s="35">
        <f>J328/J328</f>
        <v>1</v>
      </c>
      <c r="L328" s="83">
        <v>1</v>
      </c>
      <c r="M328" s="84"/>
      <c r="N328" s="36">
        <f>(K328/L328)*100</f>
        <v>100</v>
      </c>
      <c r="O328" s="85"/>
      <c r="P328" s="85"/>
    </row>
    <row r="329" spans="1:16" ht="13.5" customHeight="1" x14ac:dyDescent="0.25">
      <c r="A329" s="37" t="s">
        <v>50</v>
      </c>
      <c r="B329" s="37" t="s">
        <v>37</v>
      </c>
      <c r="C329" s="38" t="s">
        <v>62</v>
      </c>
      <c r="D329" s="39">
        <v>16.370999999999999</v>
      </c>
      <c r="E329" s="40">
        <v>94539</v>
      </c>
      <c r="F329" s="79">
        <v>30891</v>
      </c>
      <c r="G329" s="80"/>
      <c r="H329" s="81">
        <v>3.0604</v>
      </c>
      <c r="I329" s="82"/>
      <c r="J329" s="41">
        <v>7.3193000000000001</v>
      </c>
      <c r="K329" s="35">
        <f>J329/J328</f>
        <v>5.8620054460996318</v>
      </c>
      <c r="L329" s="83">
        <v>5</v>
      </c>
      <c r="M329" s="84"/>
      <c r="N329" s="36">
        <f>(K329/L329)*100</f>
        <v>117.24010892199263</v>
      </c>
    </row>
    <row r="330" spans="1:16" ht="13.5" customHeight="1" x14ac:dyDescent="0.25">
      <c r="A330" s="37" t="s">
        <v>52</v>
      </c>
      <c r="B330" s="37" t="s">
        <v>37</v>
      </c>
      <c r="C330" s="38" t="s">
        <v>62</v>
      </c>
      <c r="D330" s="39">
        <v>16.37</v>
      </c>
      <c r="E330" s="40">
        <v>94008</v>
      </c>
      <c r="F330" s="79">
        <v>31500</v>
      </c>
      <c r="G330" s="80"/>
      <c r="H330" s="81">
        <v>2.9843999999999999</v>
      </c>
      <c r="I330" s="82"/>
      <c r="J330" s="41">
        <v>7.1374000000000004</v>
      </c>
      <c r="K330" s="35">
        <f>J330/J328</f>
        <v>5.7163222809546701</v>
      </c>
      <c r="L330" s="83">
        <v>5</v>
      </c>
      <c r="M330" s="84"/>
      <c r="N330" s="36">
        <f>(K330/L330)*100</f>
        <v>114.32644561909339</v>
      </c>
    </row>
    <row r="331" spans="1:16" ht="13.5" customHeight="1" x14ac:dyDescent="0.25">
      <c r="A331" s="37" t="s">
        <v>53</v>
      </c>
      <c r="B331" s="37" t="s">
        <v>37</v>
      </c>
      <c r="C331" s="38" t="s">
        <v>62</v>
      </c>
      <c r="D331" s="39">
        <v>16.37</v>
      </c>
      <c r="E331" s="40">
        <v>88414</v>
      </c>
      <c r="F331" s="79">
        <v>29028</v>
      </c>
      <c r="G331" s="80"/>
      <c r="H331" s="81">
        <v>3.0457999999999998</v>
      </c>
      <c r="I331" s="82"/>
      <c r="J331" s="41">
        <v>7.2843999999999998</v>
      </c>
      <c r="K331" s="35">
        <f>J331/J328</f>
        <v>5.8340541406375142</v>
      </c>
      <c r="L331" s="83">
        <v>5</v>
      </c>
      <c r="M331" s="84"/>
      <c r="N331" s="36">
        <f>(K331/L331)*100</f>
        <v>116.68108281275029</v>
      </c>
    </row>
    <row r="332" spans="1:16" ht="13.5" customHeight="1" x14ac:dyDescent="0.25">
      <c r="A332" s="24"/>
      <c r="B332" s="24"/>
      <c r="C332" s="24"/>
      <c r="D332" s="46"/>
      <c r="E332" s="47"/>
      <c r="F332" s="47"/>
      <c r="G332" s="47"/>
      <c r="H332" s="48"/>
      <c r="I332" s="48"/>
      <c r="J332" s="48"/>
      <c r="K332" s="44"/>
      <c r="L332" s="44"/>
      <c r="M332" s="44"/>
      <c r="N332" s="45"/>
    </row>
    <row r="333" spans="1:16" ht="17.45" customHeight="1" x14ac:dyDescent="0.25">
      <c r="A333" s="91" t="s">
        <v>75</v>
      </c>
      <c r="B333" s="91"/>
      <c r="C333" s="91"/>
      <c r="D333" s="91"/>
      <c r="E333" s="91"/>
      <c r="F333" s="91"/>
      <c r="G333" s="91"/>
      <c r="H333" s="91"/>
      <c r="I333" s="91"/>
      <c r="J333" s="91"/>
      <c r="K333" s="91"/>
      <c r="L333" s="91"/>
      <c r="M333" s="91"/>
      <c r="N333" s="91"/>
      <c r="O333" s="91"/>
      <c r="P333" s="91"/>
    </row>
    <row r="334" spans="1:16" ht="22.5" x14ac:dyDescent="0.25">
      <c r="A334" s="28" t="s">
        <v>28</v>
      </c>
      <c r="B334" s="28" t="s">
        <v>30</v>
      </c>
      <c r="C334" s="28" t="s">
        <v>54</v>
      </c>
      <c r="D334" s="29" t="s">
        <v>55</v>
      </c>
      <c r="E334" s="29" t="s">
        <v>56</v>
      </c>
      <c r="F334" s="92" t="s">
        <v>57</v>
      </c>
      <c r="G334" s="93"/>
      <c r="H334" s="92" t="s">
        <v>58</v>
      </c>
      <c r="I334" s="93"/>
      <c r="J334" s="28" t="s">
        <v>94</v>
      </c>
      <c r="K334" s="30" t="s">
        <v>95</v>
      </c>
      <c r="L334" s="92" t="s">
        <v>60</v>
      </c>
      <c r="M334" s="93"/>
      <c r="N334" s="29" t="s">
        <v>61</v>
      </c>
    </row>
    <row r="335" spans="1:16" ht="13.5" customHeight="1" x14ac:dyDescent="0.25">
      <c r="A335" s="28" t="s">
        <v>80</v>
      </c>
      <c r="B335" s="28"/>
      <c r="C335" s="28"/>
      <c r="D335" s="29"/>
      <c r="E335" s="29"/>
      <c r="F335" s="92"/>
      <c r="G335" s="87"/>
      <c r="H335" s="92"/>
      <c r="I335" s="87"/>
      <c r="J335" s="29"/>
      <c r="K335" s="30"/>
      <c r="L335" s="92"/>
      <c r="M335" s="87"/>
      <c r="N335" s="29"/>
    </row>
    <row r="336" spans="1:16" ht="13.5" customHeight="1" x14ac:dyDescent="0.2">
      <c r="A336" s="31" t="s">
        <v>87</v>
      </c>
      <c r="B336" s="31" t="s">
        <v>96</v>
      </c>
      <c r="C336" s="31" t="s">
        <v>62</v>
      </c>
      <c r="D336" s="32">
        <v>18.815000000000001</v>
      </c>
      <c r="E336" s="33">
        <v>61045</v>
      </c>
      <c r="F336" s="89">
        <v>44312</v>
      </c>
      <c r="G336" s="90"/>
      <c r="H336" s="83">
        <v>1.3775999999999999</v>
      </c>
      <c r="I336" s="84"/>
      <c r="J336" s="34">
        <v>0.86509999999999998</v>
      </c>
      <c r="K336" s="35">
        <f>J336/J336</f>
        <v>1</v>
      </c>
      <c r="L336" s="83">
        <v>1</v>
      </c>
      <c r="M336" s="84"/>
      <c r="N336" s="36">
        <f>(K336/L336)*100</f>
        <v>100</v>
      </c>
      <c r="O336" s="85"/>
      <c r="P336" s="85"/>
    </row>
    <row r="337" spans="1:16" ht="13.5" customHeight="1" x14ac:dyDescent="0.25">
      <c r="A337" s="37" t="s">
        <v>35</v>
      </c>
      <c r="B337" s="37" t="s">
        <v>37</v>
      </c>
      <c r="C337" s="38" t="s">
        <v>62</v>
      </c>
      <c r="D337" s="39">
        <v>18.823</v>
      </c>
      <c r="E337" s="40">
        <v>315576</v>
      </c>
      <c r="F337" s="79">
        <v>43546</v>
      </c>
      <c r="G337" s="80"/>
      <c r="H337" s="81">
        <v>7.2469000000000001</v>
      </c>
      <c r="I337" s="82"/>
      <c r="J337" s="41">
        <v>4.5507999999999997</v>
      </c>
      <c r="K337" s="35">
        <f>J337/J336</f>
        <v>5.2604323199630096</v>
      </c>
      <c r="L337" s="83">
        <v>5</v>
      </c>
      <c r="M337" s="84"/>
      <c r="N337" s="36">
        <f>(K337/L337)*100</f>
        <v>105.2086463992602</v>
      </c>
    </row>
    <row r="338" spans="1:16" ht="13.5" customHeight="1" x14ac:dyDescent="0.25">
      <c r="A338" s="37" t="s">
        <v>40</v>
      </c>
      <c r="B338" s="37" t="s">
        <v>37</v>
      </c>
      <c r="C338" s="38" t="s">
        <v>62</v>
      </c>
      <c r="D338" s="39">
        <v>18.823</v>
      </c>
      <c r="E338" s="40">
        <v>307141</v>
      </c>
      <c r="F338" s="79">
        <v>39582</v>
      </c>
      <c r="G338" s="80"/>
      <c r="H338" s="81">
        <v>7.7595999999999998</v>
      </c>
      <c r="I338" s="82"/>
      <c r="J338" s="41">
        <v>4.8727</v>
      </c>
      <c r="K338" s="35">
        <f>J338/J336</f>
        <v>5.6325280314414519</v>
      </c>
      <c r="L338" s="83">
        <v>5</v>
      </c>
      <c r="M338" s="84"/>
      <c r="N338" s="36">
        <f>(K338/L338)*100</f>
        <v>112.65056062882903</v>
      </c>
    </row>
    <row r="339" spans="1:16" ht="13.5" customHeight="1" x14ac:dyDescent="0.25">
      <c r="A339" s="37" t="s">
        <v>41</v>
      </c>
      <c r="B339" s="37" t="s">
        <v>37</v>
      </c>
      <c r="C339" s="38" t="s">
        <v>62</v>
      </c>
      <c r="D339" s="39">
        <v>18.823</v>
      </c>
      <c r="E339" s="40">
        <v>273090</v>
      </c>
      <c r="F339" s="79">
        <v>38297</v>
      </c>
      <c r="G339" s="80"/>
      <c r="H339" s="81">
        <v>7.1308999999999996</v>
      </c>
      <c r="I339" s="82"/>
      <c r="J339" s="41">
        <v>4.4779</v>
      </c>
      <c r="K339" s="35">
        <f>J339/J336</f>
        <v>5.1761646052479486</v>
      </c>
      <c r="L339" s="83">
        <v>5</v>
      </c>
      <c r="M339" s="84"/>
      <c r="N339" s="36">
        <f>(K339/L339)*100</f>
        <v>103.52329210495897</v>
      </c>
    </row>
    <row r="340" spans="1:16" ht="13.5" customHeight="1" x14ac:dyDescent="0.25">
      <c r="A340" s="28" t="s">
        <v>81</v>
      </c>
      <c r="B340" s="31"/>
      <c r="C340" s="31"/>
      <c r="D340" s="32"/>
      <c r="E340" s="33"/>
      <c r="F340" s="86"/>
      <c r="G340" s="87"/>
      <c r="H340" s="88"/>
      <c r="I340" s="87"/>
      <c r="J340" s="34"/>
      <c r="K340" s="35"/>
      <c r="L340" s="88"/>
      <c r="M340" s="87"/>
      <c r="N340" s="36"/>
    </row>
    <row r="341" spans="1:16" ht="13.5" customHeight="1" x14ac:dyDescent="0.2">
      <c r="A341" s="31" t="s">
        <v>91</v>
      </c>
      <c r="B341" s="31" t="s">
        <v>96</v>
      </c>
      <c r="C341" s="31" t="s">
        <v>62</v>
      </c>
      <c r="D341" s="32">
        <v>18.823</v>
      </c>
      <c r="E341" s="33">
        <v>63679</v>
      </c>
      <c r="F341" s="89">
        <v>42534</v>
      </c>
      <c r="G341" s="90"/>
      <c r="H341" s="83">
        <v>1.4971000000000001</v>
      </c>
      <c r="I341" s="84"/>
      <c r="J341" s="34">
        <v>0.94010000000000005</v>
      </c>
      <c r="K341" s="35">
        <f>J341/J341</f>
        <v>1</v>
      </c>
      <c r="L341" s="83">
        <v>1</v>
      </c>
      <c r="M341" s="84"/>
      <c r="N341" s="36">
        <f>(K341/L341)*100</f>
        <v>100</v>
      </c>
      <c r="O341" s="85"/>
      <c r="P341" s="85"/>
    </row>
    <row r="342" spans="1:16" ht="13.5" customHeight="1" x14ac:dyDescent="0.25">
      <c r="A342" s="37" t="s">
        <v>42</v>
      </c>
      <c r="B342" s="37" t="s">
        <v>37</v>
      </c>
      <c r="C342" s="38" t="s">
        <v>62</v>
      </c>
      <c r="D342" s="39">
        <v>18.823</v>
      </c>
      <c r="E342" s="40">
        <v>292934</v>
      </c>
      <c r="F342" s="79">
        <v>45493</v>
      </c>
      <c r="G342" s="80"/>
      <c r="H342" s="81">
        <v>6.4390999999999998</v>
      </c>
      <c r="I342" s="82"/>
      <c r="J342" s="41">
        <v>4.0434999999999999</v>
      </c>
      <c r="K342" s="35">
        <f>J342/J341</f>
        <v>4.3011381767897028</v>
      </c>
      <c r="L342" s="83">
        <v>5</v>
      </c>
      <c r="M342" s="84"/>
      <c r="N342" s="36">
        <f>(K342/L342)*100</f>
        <v>86.022763535794056</v>
      </c>
    </row>
    <row r="343" spans="1:16" ht="13.5" customHeight="1" x14ac:dyDescent="0.25">
      <c r="A343" s="37" t="s">
        <v>44</v>
      </c>
      <c r="B343" s="37" t="s">
        <v>37</v>
      </c>
      <c r="C343" s="38" t="s">
        <v>62</v>
      </c>
      <c r="D343" s="39">
        <v>18.823</v>
      </c>
      <c r="E343" s="40">
        <v>310775</v>
      </c>
      <c r="F343" s="79">
        <v>42199</v>
      </c>
      <c r="G343" s="80"/>
      <c r="H343" s="81">
        <v>7.3646000000000003</v>
      </c>
      <c r="I343" s="82"/>
      <c r="J343" s="41">
        <v>4.6246999999999998</v>
      </c>
      <c r="K343" s="35">
        <f>J343/J341</f>
        <v>4.9193702797574721</v>
      </c>
      <c r="L343" s="83">
        <v>5</v>
      </c>
      <c r="M343" s="84"/>
      <c r="N343" s="36">
        <f>(K343/L343)*100</f>
        <v>98.387405595149446</v>
      </c>
    </row>
    <row r="344" spans="1:16" ht="13.5" customHeight="1" x14ac:dyDescent="0.25">
      <c r="A344" s="37" t="s">
        <v>45</v>
      </c>
      <c r="B344" s="37" t="s">
        <v>37</v>
      </c>
      <c r="C344" s="38" t="s">
        <v>62</v>
      </c>
      <c r="D344" s="39">
        <v>18.823</v>
      </c>
      <c r="E344" s="40">
        <v>362788</v>
      </c>
      <c r="F344" s="79">
        <v>39179</v>
      </c>
      <c r="G344" s="80"/>
      <c r="H344" s="81">
        <v>9.2597000000000005</v>
      </c>
      <c r="I344" s="82"/>
      <c r="J344" s="41">
        <v>5.8147000000000002</v>
      </c>
      <c r="K344" s="35">
        <f>J344/J341</f>
        <v>6.1851930645675992</v>
      </c>
      <c r="L344" s="83">
        <v>5</v>
      </c>
      <c r="M344" s="84"/>
      <c r="N344" s="36">
        <f>(K344/L344)*100</f>
        <v>123.70386129135198</v>
      </c>
    </row>
    <row r="345" spans="1:16" ht="13.5" customHeight="1" x14ac:dyDescent="0.25">
      <c r="A345" s="28" t="s">
        <v>82</v>
      </c>
      <c r="B345" s="31"/>
      <c r="C345" s="31"/>
      <c r="D345" s="32"/>
      <c r="E345" s="33"/>
      <c r="F345" s="86"/>
      <c r="G345" s="87"/>
      <c r="H345" s="88"/>
      <c r="I345" s="87"/>
      <c r="J345" s="34"/>
      <c r="K345" s="35"/>
      <c r="L345" s="88"/>
      <c r="M345" s="87"/>
      <c r="N345" s="36"/>
    </row>
    <row r="346" spans="1:16" ht="13.5" customHeight="1" x14ac:dyDescent="0.2">
      <c r="A346" s="31" t="s">
        <v>92</v>
      </c>
      <c r="B346" s="31" t="s">
        <v>96</v>
      </c>
      <c r="C346" s="31" t="s">
        <v>62</v>
      </c>
      <c r="D346" s="32">
        <v>18.815000000000001</v>
      </c>
      <c r="E346" s="33">
        <v>52851</v>
      </c>
      <c r="F346" s="89">
        <v>34891</v>
      </c>
      <c r="G346" s="90"/>
      <c r="H346" s="83">
        <v>1.5147999999999999</v>
      </c>
      <c r="I346" s="84"/>
      <c r="J346" s="34">
        <v>0.95120000000000005</v>
      </c>
      <c r="K346" s="35">
        <f>J346/J346</f>
        <v>1</v>
      </c>
      <c r="L346" s="83">
        <v>1</v>
      </c>
      <c r="M346" s="84"/>
      <c r="N346" s="36">
        <f>(K346/L346)*100</f>
        <v>100</v>
      </c>
      <c r="O346" s="85"/>
      <c r="P346" s="85"/>
    </row>
    <row r="347" spans="1:16" ht="13.5" customHeight="1" x14ac:dyDescent="0.25">
      <c r="A347" s="37" t="s">
        <v>46</v>
      </c>
      <c r="B347" s="37" t="s">
        <v>37</v>
      </c>
      <c r="C347" s="38" t="s">
        <v>62</v>
      </c>
      <c r="D347" s="39">
        <v>18.823</v>
      </c>
      <c r="E347" s="40">
        <v>323001</v>
      </c>
      <c r="F347" s="79">
        <v>36085</v>
      </c>
      <c r="G347" s="80"/>
      <c r="H347" s="81">
        <v>8.9512</v>
      </c>
      <c r="I347" s="82"/>
      <c r="J347" s="41">
        <v>5.6210000000000004</v>
      </c>
      <c r="K347" s="35">
        <f>J347/J346</f>
        <v>5.9093776282590413</v>
      </c>
      <c r="L347" s="83">
        <v>5</v>
      </c>
      <c r="M347" s="84"/>
      <c r="N347" s="36">
        <f>(K347/L347)*100</f>
        <v>118.18755256518084</v>
      </c>
    </row>
    <row r="348" spans="1:16" ht="13.5" customHeight="1" x14ac:dyDescent="0.25">
      <c r="A348" s="37" t="s">
        <v>48</v>
      </c>
      <c r="B348" s="37" t="s">
        <v>37</v>
      </c>
      <c r="C348" s="38" t="s">
        <v>62</v>
      </c>
      <c r="D348" s="39">
        <v>18.823</v>
      </c>
      <c r="E348" s="40">
        <v>341716</v>
      </c>
      <c r="F348" s="79">
        <v>38306</v>
      </c>
      <c r="G348" s="80"/>
      <c r="H348" s="81">
        <v>8.9206000000000003</v>
      </c>
      <c r="I348" s="82"/>
      <c r="J348" s="41">
        <v>5.6017999999999999</v>
      </c>
      <c r="K348" s="35">
        <f>J348/J346</f>
        <v>5.8891925988225395</v>
      </c>
      <c r="L348" s="83">
        <v>5</v>
      </c>
      <c r="M348" s="84"/>
      <c r="N348" s="36">
        <f>(K348/L348)*100</f>
        <v>117.78385197645078</v>
      </c>
    </row>
    <row r="349" spans="1:16" ht="13.5" customHeight="1" x14ac:dyDescent="0.25">
      <c r="A349" s="37" t="s">
        <v>49</v>
      </c>
      <c r="B349" s="37" t="s">
        <v>37</v>
      </c>
      <c r="C349" s="38" t="s">
        <v>62</v>
      </c>
      <c r="D349" s="39">
        <v>18.821999999999999</v>
      </c>
      <c r="E349" s="40">
        <v>309856</v>
      </c>
      <c r="F349" s="79">
        <v>35025</v>
      </c>
      <c r="G349" s="80"/>
      <c r="H349" s="81">
        <v>8.8467000000000002</v>
      </c>
      <c r="I349" s="82"/>
      <c r="J349" s="41">
        <v>5.5553999999999997</v>
      </c>
      <c r="K349" s="35">
        <f>J349/J346</f>
        <v>5.8404121110176614</v>
      </c>
      <c r="L349" s="83">
        <v>5</v>
      </c>
      <c r="M349" s="84"/>
      <c r="N349" s="36">
        <f>(K349/L349)*100</f>
        <v>116.80824222035322</v>
      </c>
    </row>
    <row r="350" spans="1:16" ht="13.5" customHeight="1" x14ac:dyDescent="0.25">
      <c r="A350" s="28" t="s">
        <v>83</v>
      </c>
      <c r="B350" s="31"/>
      <c r="C350" s="31"/>
      <c r="D350" s="32"/>
      <c r="E350" s="33"/>
      <c r="F350" s="86"/>
      <c r="G350" s="87"/>
      <c r="H350" s="88"/>
      <c r="I350" s="87"/>
      <c r="J350" s="34"/>
      <c r="K350" s="35"/>
      <c r="L350" s="88"/>
      <c r="M350" s="87"/>
      <c r="N350" s="36"/>
    </row>
    <row r="351" spans="1:16" ht="13.5" customHeight="1" x14ac:dyDescent="0.2">
      <c r="A351" s="31" t="s">
        <v>93</v>
      </c>
      <c r="B351" s="31" t="s">
        <v>96</v>
      </c>
      <c r="C351" s="31" t="s">
        <v>62</v>
      </c>
      <c r="D351" s="32">
        <v>18.846</v>
      </c>
      <c r="E351" s="33">
        <v>55910</v>
      </c>
      <c r="F351" s="89">
        <v>34908</v>
      </c>
      <c r="G351" s="90"/>
      <c r="H351" s="83">
        <v>1.6015999999999999</v>
      </c>
      <c r="I351" s="84"/>
      <c r="J351" s="34">
        <v>1.0058</v>
      </c>
      <c r="K351" s="35">
        <f>J351/J351</f>
        <v>1</v>
      </c>
      <c r="L351" s="83">
        <v>1</v>
      </c>
      <c r="M351" s="84"/>
      <c r="N351" s="36">
        <f>(K351/L351)*100</f>
        <v>100</v>
      </c>
      <c r="O351" s="85"/>
      <c r="P351" s="85"/>
    </row>
    <row r="352" spans="1:16" ht="13.5" customHeight="1" x14ac:dyDescent="0.25">
      <c r="A352" s="37" t="s">
        <v>50</v>
      </c>
      <c r="B352" s="37" t="s">
        <v>37</v>
      </c>
      <c r="C352" s="38" t="s">
        <v>62</v>
      </c>
      <c r="D352" s="39">
        <v>18.846</v>
      </c>
      <c r="E352" s="40">
        <v>332113</v>
      </c>
      <c r="F352" s="79">
        <v>30891</v>
      </c>
      <c r="G352" s="80"/>
      <c r="H352" s="81">
        <v>10.751300000000001</v>
      </c>
      <c r="I352" s="82"/>
      <c r="J352" s="41">
        <v>6.7514000000000003</v>
      </c>
      <c r="K352" s="35">
        <f>J352/J351</f>
        <v>6.7124676874130049</v>
      </c>
      <c r="L352" s="83">
        <v>5</v>
      </c>
      <c r="M352" s="84"/>
      <c r="N352" s="36">
        <f>(K352/L352)*100</f>
        <v>134.24935374826009</v>
      </c>
    </row>
    <row r="353" spans="1:16" ht="13.5" customHeight="1" x14ac:dyDescent="0.25">
      <c r="A353" s="37" t="s">
        <v>52</v>
      </c>
      <c r="B353" s="37" t="s">
        <v>37</v>
      </c>
      <c r="C353" s="38" t="s">
        <v>62</v>
      </c>
      <c r="D353" s="39">
        <v>18.846</v>
      </c>
      <c r="E353" s="40">
        <v>365568</v>
      </c>
      <c r="F353" s="79">
        <v>31500</v>
      </c>
      <c r="G353" s="80"/>
      <c r="H353" s="81">
        <v>11.6053</v>
      </c>
      <c r="I353" s="82"/>
      <c r="J353" s="41">
        <v>7.2877000000000001</v>
      </c>
      <c r="K353" s="35">
        <f>J353/J351</f>
        <v>7.245675084509843</v>
      </c>
      <c r="L353" s="83">
        <v>5</v>
      </c>
      <c r="M353" s="84"/>
      <c r="N353" s="36">
        <f>(K353/L353)*100</f>
        <v>144.91350169019685</v>
      </c>
    </row>
    <row r="354" spans="1:16" ht="13.5" customHeight="1" x14ac:dyDescent="0.25">
      <c r="A354" s="37" t="s">
        <v>53</v>
      </c>
      <c r="B354" s="37" t="s">
        <v>37</v>
      </c>
      <c r="C354" s="38" t="s">
        <v>62</v>
      </c>
      <c r="D354" s="39">
        <v>18.846</v>
      </c>
      <c r="E354" s="40">
        <v>295124</v>
      </c>
      <c r="F354" s="79">
        <v>29028</v>
      </c>
      <c r="G354" s="80"/>
      <c r="H354" s="81">
        <v>10.1669</v>
      </c>
      <c r="I354" s="82"/>
      <c r="J354" s="41">
        <v>6.3844000000000003</v>
      </c>
      <c r="K354" s="35">
        <f>J354/J351</f>
        <v>6.3475840127261884</v>
      </c>
      <c r="L354" s="83">
        <v>5</v>
      </c>
      <c r="M354" s="84"/>
      <c r="N354" s="36">
        <f>(K354/L354)*100</f>
        <v>126.95168025452377</v>
      </c>
    </row>
    <row r="355" spans="1:16" ht="13.5" customHeight="1" x14ac:dyDescent="0.25">
      <c r="A355" s="24"/>
      <c r="B355" s="24"/>
      <c r="C355" s="24"/>
      <c r="D355" s="46"/>
      <c r="E355" s="47"/>
      <c r="F355" s="47"/>
      <c r="G355" s="47"/>
      <c r="H355" s="48"/>
      <c r="I355" s="48"/>
      <c r="J355" s="48"/>
      <c r="K355" s="44"/>
      <c r="L355" s="44"/>
      <c r="M355" s="44"/>
      <c r="N355" s="45"/>
    </row>
    <row r="356" spans="1:16" ht="17.45" customHeight="1" x14ac:dyDescent="0.25">
      <c r="A356" s="91" t="s">
        <v>76</v>
      </c>
      <c r="B356" s="91"/>
      <c r="C356" s="91"/>
      <c r="D356" s="91"/>
      <c r="E356" s="91"/>
      <c r="F356" s="91"/>
      <c r="G356" s="91"/>
      <c r="H356" s="91"/>
      <c r="I356" s="91"/>
      <c r="J356" s="91"/>
      <c r="K356" s="91"/>
      <c r="L356" s="91"/>
      <c r="M356" s="91"/>
      <c r="N356" s="91"/>
      <c r="O356" s="91"/>
      <c r="P356" s="91"/>
    </row>
    <row r="357" spans="1:16" ht="22.5" x14ac:dyDescent="0.25">
      <c r="A357" s="28" t="s">
        <v>28</v>
      </c>
      <c r="B357" s="28" t="s">
        <v>30</v>
      </c>
      <c r="C357" s="28" t="s">
        <v>54</v>
      </c>
      <c r="D357" s="29" t="s">
        <v>55</v>
      </c>
      <c r="E357" s="29" t="s">
        <v>56</v>
      </c>
      <c r="F357" s="92" t="s">
        <v>57</v>
      </c>
      <c r="G357" s="93"/>
      <c r="H357" s="92" t="s">
        <v>58</v>
      </c>
      <c r="I357" s="93"/>
      <c r="J357" s="28" t="s">
        <v>94</v>
      </c>
      <c r="K357" s="30" t="s">
        <v>95</v>
      </c>
      <c r="L357" s="92" t="s">
        <v>60</v>
      </c>
      <c r="M357" s="93"/>
      <c r="N357" s="29" t="s">
        <v>61</v>
      </c>
    </row>
    <row r="358" spans="1:16" ht="13.5" customHeight="1" x14ac:dyDescent="0.25">
      <c r="A358" s="28" t="s">
        <v>80</v>
      </c>
      <c r="B358" s="28"/>
      <c r="C358" s="28"/>
      <c r="D358" s="29"/>
      <c r="E358" s="29"/>
      <c r="F358" s="92"/>
      <c r="G358" s="87"/>
      <c r="H358" s="92"/>
      <c r="I358" s="87"/>
      <c r="J358" s="29"/>
      <c r="K358" s="30"/>
      <c r="L358" s="92"/>
      <c r="M358" s="87"/>
      <c r="N358" s="29"/>
    </row>
    <row r="359" spans="1:16" ht="13.5" customHeight="1" x14ac:dyDescent="0.2">
      <c r="A359" s="31" t="s">
        <v>87</v>
      </c>
      <c r="B359" s="31" t="s">
        <v>96</v>
      </c>
      <c r="C359" s="31" t="s">
        <v>62</v>
      </c>
      <c r="D359" s="32">
        <v>18.815999999999999</v>
      </c>
      <c r="E359" s="33">
        <v>54904</v>
      </c>
      <c r="F359" s="89">
        <v>44312</v>
      </c>
      <c r="G359" s="90"/>
      <c r="H359" s="83">
        <v>1.2390000000000001</v>
      </c>
      <c r="I359" s="84"/>
      <c r="J359" s="34">
        <v>0.85960000000000003</v>
      </c>
      <c r="K359" s="35">
        <f>J359/J359</f>
        <v>1</v>
      </c>
      <c r="L359" s="83">
        <v>1</v>
      </c>
      <c r="M359" s="84"/>
      <c r="N359" s="36">
        <f>(K359/L359)*100</f>
        <v>100</v>
      </c>
      <c r="O359" s="85"/>
      <c r="P359" s="85"/>
    </row>
    <row r="360" spans="1:16" ht="13.5" customHeight="1" x14ac:dyDescent="0.25">
      <c r="A360" s="37" t="s">
        <v>35</v>
      </c>
      <c r="B360" s="37" t="s">
        <v>37</v>
      </c>
      <c r="C360" s="38" t="s">
        <v>62</v>
      </c>
      <c r="D360" s="39">
        <v>18.823</v>
      </c>
      <c r="E360" s="40">
        <v>288769</v>
      </c>
      <c r="F360" s="79">
        <v>43546</v>
      </c>
      <c r="G360" s="80"/>
      <c r="H360" s="81">
        <v>6.6313000000000004</v>
      </c>
      <c r="I360" s="82"/>
      <c r="J360" s="41">
        <v>4.6005000000000003</v>
      </c>
      <c r="K360" s="35">
        <f>J360/J359</f>
        <v>5.3519078641228477</v>
      </c>
      <c r="L360" s="83">
        <v>5</v>
      </c>
      <c r="M360" s="84"/>
      <c r="N360" s="36">
        <f>(K360/L360)*100</f>
        <v>107.03815728245696</v>
      </c>
    </row>
    <row r="361" spans="1:16" ht="13.5" customHeight="1" x14ac:dyDescent="0.25">
      <c r="A361" s="37" t="s">
        <v>40</v>
      </c>
      <c r="B361" s="37" t="s">
        <v>37</v>
      </c>
      <c r="C361" s="38" t="s">
        <v>62</v>
      </c>
      <c r="D361" s="39">
        <v>18.823</v>
      </c>
      <c r="E361" s="40">
        <v>278520</v>
      </c>
      <c r="F361" s="79">
        <v>39582</v>
      </c>
      <c r="G361" s="80"/>
      <c r="H361" s="81">
        <v>7.0365000000000002</v>
      </c>
      <c r="I361" s="82"/>
      <c r="J361" s="41">
        <v>4.8815999999999997</v>
      </c>
      <c r="K361" s="35">
        <f>J361/J359</f>
        <v>5.6789204281060952</v>
      </c>
      <c r="L361" s="83">
        <v>5</v>
      </c>
      <c r="M361" s="84"/>
      <c r="N361" s="36">
        <f>(K361/L361)*100</f>
        <v>113.57840856212191</v>
      </c>
    </row>
    <row r="362" spans="1:16" ht="13.5" customHeight="1" x14ac:dyDescent="0.25">
      <c r="A362" s="37" t="s">
        <v>41</v>
      </c>
      <c r="B362" s="37" t="s">
        <v>37</v>
      </c>
      <c r="C362" s="38" t="s">
        <v>62</v>
      </c>
      <c r="D362" s="39">
        <v>18.824000000000002</v>
      </c>
      <c r="E362" s="40">
        <v>250090</v>
      </c>
      <c r="F362" s="79">
        <v>38297</v>
      </c>
      <c r="G362" s="80"/>
      <c r="H362" s="81">
        <v>6.5303000000000004</v>
      </c>
      <c r="I362" s="82"/>
      <c r="J362" s="41">
        <v>4.5304000000000002</v>
      </c>
      <c r="K362" s="35">
        <f>J362/J359</f>
        <v>5.2703583061889248</v>
      </c>
      <c r="L362" s="83">
        <v>5</v>
      </c>
      <c r="M362" s="84"/>
      <c r="N362" s="36">
        <f>(K362/L362)*100</f>
        <v>105.4071661237785</v>
      </c>
    </row>
    <row r="363" spans="1:16" ht="13.5" customHeight="1" x14ac:dyDescent="0.25">
      <c r="A363" s="28" t="s">
        <v>81</v>
      </c>
      <c r="B363" s="31"/>
      <c r="C363" s="31"/>
      <c r="D363" s="32"/>
      <c r="E363" s="33"/>
      <c r="F363" s="86"/>
      <c r="G363" s="87"/>
      <c r="H363" s="88"/>
      <c r="I363" s="87"/>
      <c r="J363" s="34"/>
      <c r="K363" s="35"/>
      <c r="L363" s="88"/>
      <c r="M363" s="87"/>
      <c r="N363" s="36"/>
    </row>
    <row r="364" spans="1:16" ht="13.5" customHeight="1" x14ac:dyDescent="0.2">
      <c r="A364" s="31" t="s">
        <v>91</v>
      </c>
      <c r="B364" s="31" t="s">
        <v>96</v>
      </c>
      <c r="C364" s="31" t="s">
        <v>62</v>
      </c>
      <c r="D364" s="32">
        <v>18.824000000000002</v>
      </c>
      <c r="E364" s="33">
        <v>57202</v>
      </c>
      <c r="F364" s="89">
        <v>42534</v>
      </c>
      <c r="G364" s="90"/>
      <c r="H364" s="83">
        <v>1.3449</v>
      </c>
      <c r="I364" s="84"/>
      <c r="J364" s="34">
        <v>0.93300000000000005</v>
      </c>
      <c r="K364" s="35">
        <f>J364/J364</f>
        <v>1</v>
      </c>
      <c r="L364" s="83">
        <v>1</v>
      </c>
      <c r="M364" s="84"/>
      <c r="N364" s="36">
        <f>(K364/L364)*100</f>
        <v>100</v>
      </c>
      <c r="O364" s="85"/>
      <c r="P364" s="85"/>
    </row>
    <row r="365" spans="1:16" ht="13.5" customHeight="1" x14ac:dyDescent="0.25">
      <c r="A365" s="37" t="s">
        <v>42</v>
      </c>
      <c r="B365" s="37" t="s">
        <v>37</v>
      </c>
      <c r="C365" s="38" t="s">
        <v>62</v>
      </c>
      <c r="D365" s="39">
        <v>18.824000000000002</v>
      </c>
      <c r="E365" s="40">
        <v>265115</v>
      </c>
      <c r="F365" s="79">
        <v>45493</v>
      </c>
      <c r="G365" s="80"/>
      <c r="H365" s="81">
        <v>5.8276000000000003</v>
      </c>
      <c r="I365" s="82"/>
      <c r="J365" s="41">
        <v>4.0429000000000004</v>
      </c>
      <c r="K365" s="35">
        <f>J365/J364</f>
        <v>4.3332261521972137</v>
      </c>
      <c r="L365" s="83">
        <v>5</v>
      </c>
      <c r="M365" s="84"/>
      <c r="N365" s="36">
        <f>(K365/L365)*100</f>
        <v>86.664523043944271</v>
      </c>
    </row>
    <row r="366" spans="1:16" ht="13.5" customHeight="1" x14ac:dyDescent="0.25">
      <c r="A366" s="37" t="s">
        <v>44</v>
      </c>
      <c r="B366" s="37" t="s">
        <v>37</v>
      </c>
      <c r="C366" s="38" t="s">
        <v>62</v>
      </c>
      <c r="D366" s="39">
        <v>18.815999999999999</v>
      </c>
      <c r="E366" s="40">
        <v>281580</v>
      </c>
      <c r="F366" s="79">
        <v>42199</v>
      </c>
      <c r="G366" s="80"/>
      <c r="H366" s="81">
        <v>6.6726999999999999</v>
      </c>
      <c r="I366" s="82"/>
      <c r="J366" s="41">
        <v>4.6292</v>
      </c>
      <c r="K366" s="35">
        <f>J366/J364</f>
        <v>4.9616291532690244</v>
      </c>
      <c r="L366" s="83">
        <v>5</v>
      </c>
      <c r="M366" s="84"/>
      <c r="N366" s="36">
        <f>(K366/L366)*100</f>
        <v>99.232583065380481</v>
      </c>
    </row>
    <row r="367" spans="1:16" ht="13.5" customHeight="1" x14ac:dyDescent="0.25">
      <c r="A367" s="37" t="s">
        <v>45</v>
      </c>
      <c r="B367" s="37" t="s">
        <v>37</v>
      </c>
      <c r="C367" s="38" t="s">
        <v>62</v>
      </c>
      <c r="D367" s="39">
        <v>18.815999999999999</v>
      </c>
      <c r="E367" s="40">
        <v>326484</v>
      </c>
      <c r="F367" s="79">
        <v>39179</v>
      </c>
      <c r="G367" s="80"/>
      <c r="H367" s="81">
        <v>8.3331</v>
      </c>
      <c r="I367" s="82"/>
      <c r="J367" s="41">
        <v>5.7811000000000003</v>
      </c>
      <c r="K367" s="35">
        <f>J367/J364</f>
        <v>6.1962486602357982</v>
      </c>
      <c r="L367" s="83">
        <v>5</v>
      </c>
      <c r="M367" s="84"/>
      <c r="N367" s="36">
        <f>(K367/L367)*100</f>
        <v>123.92497320471595</v>
      </c>
    </row>
    <row r="368" spans="1:16" ht="13.5" customHeight="1" x14ac:dyDescent="0.25">
      <c r="A368" s="28" t="s">
        <v>82</v>
      </c>
      <c r="B368" s="31"/>
      <c r="C368" s="31"/>
      <c r="D368" s="32"/>
      <c r="E368" s="33"/>
      <c r="F368" s="86"/>
      <c r="G368" s="87"/>
      <c r="H368" s="88"/>
      <c r="I368" s="87"/>
      <c r="J368" s="34"/>
      <c r="K368" s="35"/>
      <c r="L368" s="88"/>
      <c r="M368" s="87"/>
      <c r="N368" s="36"/>
    </row>
    <row r="369" spans="1:16" ht="13.5" customHeight="1" x14ac:dyDescent="0.2">
      <c r="A369" s="31" t="s">
        <v>92</v>
      </c>
      <c r="B369" s="31" t="s">
        <v>96</v>
      </c>
      <c r="C369" s="31" t="s">
        <v>62</v>
      </c>
      <c r="D369" s="32">
        <v>18.815999999999999</v>
      </c>
      <c r="E369" s="33">
        <v>47543</v>
      </c>
      <c r="F369" s="89">
        <v>34891</v>
      </c>
      <c r="G369" s="90"/>
      <c r="H369" s="83">
        <v>1.3626</v>
      </c>
      <c r="I369" s="84"/>
      <c r="J369" s="34">
        <v>0.94530000000000003</v>
      </c>
      <c r="K369" s="35">
        <f>J369/J369</f>
        <v>1</v>
      </c>
      <c r="L369" s="83">
        <v>1</v>
      </c>
      <c r="M369" s="84"/>
      <c r="N369" s="36">
        <f>(K369/L369)*100</f>
        <v>100</v>
      </c>
      <c r="O369" s="85"/>
      <c r="P369" s="85"/>
    </row>
    <row r="370" spans="1:16" ht="13.5" customHeight="1" x14ac:dyDescent="0.25">
      <c r="A370" s="37" t="s">
        <v>46</v>
      </c>
      <c r="B370" s="37" t="s">
        <v>37</v>
      </c>
      <c r="C370" s="38" t="s">
        <v>62</v>
      </c>
      <c r="D370" s="39">
        <v>18.824000000000002</v>
      </c>
      <c r="E370" s="40">
        <v>293460</v>
      </c>
      <c r="F370" s="79">
        <v>36085</v>
      </c>
      <c r="G370" s="80"/>
      <c r="H370" s="81">
        <v>8.1326000000000001</v>
      </c>
      <c r="I370" s="82"/>
      <c r="J370" s="41">
        <v>5.6420000000000003</v>
      </c>
      <c r="K370" s="35">
        <f>J370/J369</f>
        <v>5.9684756162064954</v>
      </c>
      <c r="L370" s="83">
        <v>5</v>
      </c>
      <c r="M370" s="84"/>
      <c r="N370" s="36">
        <f>(K370/L370)*100</f>
        <v>119.36951232412991</v>
      </c>
    </row>
    <row r="371" spans="1:16" ht="13.5" customHeight="1" x14ac:dyDescent="0.25">
      <c r="A371" s="37" t="s">
        <v>48</v>
      </c>
      <c r="B371" s="37" t="s">
        <v>37</v>
      </c>
      <c r="C371" s="38" t="s">
        <v>62</v>
      </c>
      <c r="D371" s="39">
        <v>18.815999999999999</v>
      </c>
      <c r="E371" s="40">
        <v>312924</v>
      </c>
      <c r="F371" s="79">
        <v>38306</v>
      </c>
      <c r="G371" s="80"/>
      <c r="H371" s="81">
        <v>8.1690000000000005</v>
      </c>
      <c r="I371" s="82"/>
      <c r="J371" s="41">
        <v>5.6673</v>
      </c>
      <c r="K371" s="35">
        <f>J371/J369</f>
        <v>5.9952396064741347</v>
      </c>
      <c r="L371" s="83">
        <v>5</v>
      </c>
      <c r="M371" s="84"/>
      <c r="N371" s="36">
        <f>(K371/L371)*100</f>
        <v>119.90479212948269</v>
      </c>
    </row>
    <row r="372" spans="1:16" ht="13.5" customHeight="1" x14ac:dyDescent="0.25">
      <c r="A372" s="37" t="s">
        <v>49</v>
      </c>
      <c r="B372" s="37" t="s">
        <v>37</v>
      </c>
      <c r="C372" s="38" t="s">
        <v>62</v>
      </c>
      <c r="D372" s="39">
        <v>18.823</v>
      </c>
      <c r="E372" s="40">
        <v>281934</v>
      </c>
      <c r="F372" s="79">
        <v>35025</v>
      </c>
      <c r="G372" s="80"/>
      <c r="H372" s="81">
        <v>8.0495000000000001</v>
      </c>
      <c r="I372" s="82"/>
      <c r="J372" s="41">
        <v>5.5843999999999996</v>
      </c>
      <c r="K372" s="35">
        <f>J372/J369</f>
        <v>5.9075425790754252</v>
      </c>
      <c r="L372" s="83">
        <v>5</v>
      </c>
      <c r="M372" s="84"/>
      <c r="N372" s="36">
        <f>(K372/L372)*100</f>
        <v>118.1508515815085</v>
      </c>
    </row>
    <row r="373" spans="1:16" ht="13.5" customHeight="1" x14ac:dyDescent="0.25">
      <c r="A373" s="28" t="s">
        <v>83</v>
      </c>
      <c r="B373" s="31"/>
      <c r="C373" s="31"/>
      <c r="D373" s="32"/>
      <c r="E373" s="33"/>
      <c r="F373" s="86"/>
      <c r="G373" s="87"/>
      <c r="H373" s="88"/>
      <c r="I373" s="87"/>
      <c r="J373" s="34"/>
      <c r="K373" s="35"/>
      <c r="L373" s="88"/>
      <c r="M373" s="87"/>
      <c r="N373" s="36"/>
    </row>
    <row r="374" spans="1:16" ht="13.5" customHeight="1" x14ac:dyDescent="0.2">
      <c r="A374" s="31" t="s">
        <v>93</v>
      </c>
      <c r="B374" s="31" t="s">
        <v>96</v>
      </c>
      <c r="C374" s="31" t="s">
        <v>62</v>
      </c>
      <c r="D374" s="32">
        <v>18.847000000000001</v>
      </c>
      <c r="E374" s="33">
        <v>50331</v>
      </c>
      <c r="F374" s="89">
        <v>34908</v>
      </c>
      <c r="G374" s="90"/>
      <c r="H374" s="83">
        <v>1.4418</v>
      </c>
      <c r="I374" s="84"/>
      <c r="J374" s="34">
        <v>1.0003</v>
      </c>
      <c r="K374" s="35">
        <f>J374/J374</f>
        <v>1</v>
      </c>
      <c r="L374" s="83">
        <v>1</v>
      </c>
      <c r="M374" s="84"/>
      <c r="N374" s="36">
        <f>(K374/L374)*100</f>
        <v>100</v>
      </c>
      <c r="O374" s="85"/>
      <c r="P374" s="85"/>
    </row>
    <row r="375" spans="1:16" ht="13.5" customHeight="1" x14ac:dyDescent="0.25">
      <c r="A375" s="37" t="s">
        <v>50</v>
      </c>
      <c r="B375" s="37" t="s">
        <v>37</v>
      </c>
      <c r="C375" s="38" t="s">
        <v>62</v>
      </c>
      <c r="D375" s="39">
        <v>18.846</v>
      </c>
      <c r="E375" s="40">
        <v>300777</v>
      </c>
      <c r="F375" s="79">
        <v>30891</v>
      </c>
      <c r="G375" s="80"/>
      <c r="H375" s="81">
        <v>9.7369000000000003</v>
      </c>
      <c r="I375" s="82"/>
      <c r="J375" s="41">
        <v>6.7549999999999999</v>
      </c>
      <c r="K375" s="35">
        <f>J375/J374</f>
        <v>6.7529741077676695</v>
      </c>
      <c r="L375" s="83">
        <v>5</v>
      </c>
      <c r="M375" s="84"/>
      <c r="N375" s="36">
        <f>(K375/L375)*100</f>
        <v>135.05948215535341</v>
      </c>
    </row>
    <row r="376" spans="1:16" ht="13.5" customHeight="1" x14ac:dyDescent="0.25">
      <c r="A376" s="37" t="s">
        <v>52</v>
      </c>
      <c r="B376" s="37" t="s">
        <v>37</v>
      </c>
      <c r="C376" s="38" t="s">
        <v>62</v>
      </c>
      <c r="D376" s="39">
        <v>18.847000000000001</v>
      </c>
      <c r="E376" s="40">
        <v>328363</v>
      </c>
      <c r="F376" s="79">
        <v>31500</v>
      </c>
      <c r="G376" s="80"/>
      <c r="H376" s="81">
        <v>10.424200000000001</v>
      </c>
      <c r="I376" s="82"/>
      <c r="J376" s="41">
        <v>7.2317999999999998</v>
      </c>
      <c r="K376" s="35">
        <f>J376/J374</f>
        <v>7.2296311106667996</v>
      </c>
      <c r="L376" s="83">
        <v>5</v>
      </c>
      <c r="M376" s="84"/>
      <c r="N376" s="36">
        <f>(K376/L376)*100</f>
        <v>144.592622213336</v>
      </c>
    </row>
    <row r="377" spans="1:16" ht="13.5" customHeight="1" x14ac:dyDescent="0.25">
      <c r="A377" s="37" t="s">
        <v>53</v>
      </c>
      <c r="B377" s="37" t="s">
        <v>37</v>
      </c>
      <c r="C377" s="38" t="s">
        <v>62</v>
      </c>
      <c r="D377" s="39">
        <v>18.847000000000001</v>
      </c>
      <c r="E377" s="40">
        <v>267339</v>
      </c>
      <c r="F377" s="79">
        <v>29028</v>
      </c>
      <c r="G377" s="80"/>
      <c r="H377" s="81">
        <v>9.2096999999999998</v>
      </c>
      <c r="I377" s="82"/>
      <c r="J377" s="41">
        <v>6.3893000000000004</v>
      </c>
      <c r="K377" s="35">
        <f>J377/J374</f>
        <v>6.3873837848645412</v>
      </c>
      <c r="L377" s="83">
        <v>5</v>
      </c>
      <c r="M377" s="84"/>
      <c r="N377" s="36">
        <f>(K377/L377)*100</f>
        <v>127.74767569729082</v>
      </c>
    </row>
    <row r="378" spans="1:16" ht="13.5" customHeight="1" x14ac:dyDescent="0.25">
      <c r="A378" s="24"/>
      <c r="B378" s="24"/>
      <c r="C378" s="24"/>
      <c r="D378" s="46"/>
      <c r="E378" s="47"/>
      <c r="F378" s="47"/>
      <c r="G378" s="47"/>
      <c r="H378" s="48"/>
      <c r="I378" s="48"/>
      <c r="J378" s="48"/>
      <c r="K378" s="44"/>
      <c r="L378" s="44"/>
      <c r="M378" s="44"/>
      <c r="N378" s="45"/>
    </row>
  </sheetData>
  <mergeCells count="1138">
    <mergeCell ref="B6:C6"/>
    <mergeCell ref="D6:E6"/>
    <mergeCell ref="F6:G6"/>
    <mergeCell ref="H6:I6"/>
    <mergeCell ref="K6:L6"/>
    <mergeCell ref="B7:C7"/>
    <mergeCell ref="D7:E7"/>
    <mergeCell ref="F7:G7"/>
    <mergeCell ref="H7:I7"/>
    <mergeCell ref="K7:L7"/>
    <mergeCell ref="B4:F4"/>
    <mergeCell ref="G4:H4"/>
    <mergeCell ref="I4:L4"/>
    <mergeCell ref="B5:F5"/>
    <mergeCell ref="G5:H5"/>
    <mergeCell ref="I5:L5"/>
    <mergeCell ref="B1:F1"/>
    <mergeCell ref="G1:L1"/>
    <mergeCell ref="B2:F2"/>
    <mergeCell ref="G2:H2"/>
    <mergeCell ref="I2:L2"/>
    <mergeCell ref="B3:F3"/>
    <mergeCell ref="G3:H3"/>
    <mergeCell ref="I3:L3"/>
    <mergeCell ref="B10:C10"/>
    <mergeCell ref="D10:E10"/>
    <mergeCell ref="F10:G10"/>
    <mergeCell ref="H10:I10"/>
    <mergeCell ref="K10:L10"/>
    <mergeCell ref="B11:C11"/>
    <mergeCell ref="D11:E11"/>
    <mergeCell ref="F11:G11"/>
    <mergeCell ref="H11:I11"/>
    <mergeCell ref="K11:L11"/>
    <mergeCell ref="B8:C8"/>
    <mergeCell ref="D8:E8"/>
    <mergeCell ref="F8:G8"/>
    <mergeCell ref="H8:I8"/>
    <mergeCell ref="K8:L8"/>
    <mergeCell ref="B9:C9"/>
    <mergeCell ref="D9:E9"/>
    <mergeCell ref="F9:G9"/>
    <mergeCell ref="H9:I9"/>
    <mergeCell ref="K9:L9"/>
    <mergeCell ref="B14:C14"/>
    <mergeCell ref="D14:E14"/>
    <mergeCell ref="F14:G14"/>
    <mergeCell ref="H14:I14"/>
    <mergeCell ref="K14:L14"/>
    <mergeCell ref="B15:C15"/>
    <mergeCell ref="D15:E15"/>
    <mergeCell ref="F15:G15"/>
    <mergeCell ref="H15:I15"/>
    <mergeCell ref="K15:L15"/>
    <mergeCell ref="B12:C12"/>
    <mergeCell ref="D12:E12"/>
    <mergeCell ref="F12:G12"/>
    <mergeCell ref="H12:I12"/>
    <mergeCell ref="K12:L12"/>
    <mergeCell ref="B13:C13"/>
    <mergeCell ref="D13:E13"/>
    <mergeCell ref="F13:G13"/>
    <mergeCell ref="H13:I13"/>
    <mergeCell ref="K13:L13"/>
    <mergeCell ref="B18:C18"/>
    <mergeCell ref="D18:E18"/>
    <mergeCell ref="F18:G18"/>
    <mergeCell ref="H18:I18"/>
    <mergeCell ref="K18:L18"/>
    <mergeCell ref="B19:C19"/>
    <mergeCell ref="D19:E19"/>
    <mergeCell ref="F19:G19"/>
    <mergeCell ref="H19:I19"/>
    <mergeCell ref="K19:L19"/>
    <mergeCell ref="B16:C16"/>
    <mergeCell ref="D16:E16"/>
    <mergeCell ref="F16:G16"/>
    <mergeCell ref="H16:I16"/>
    <mergeCell ref="K16:L16"/>
    <mergeCell ref="B17:C17"/>
    <mergeCell ref="D17:E17"/>
    <mergeCell ref="F17:G17"/>
    <mergeCell ref="H17:I17"/>
    <mergeCell ref="K17:L17"/>
    <mergeCell ref="B22:C22"/>
    <mergeCell ref="D22:E22"/>
    <mergeCell ref="F22:G22"/>
    <mergeCell ref="H22:I22"/>
    <mergeCell ref="K22:L22"/>
    <mergeCell ref="B24:C24"/>
    <mergeCell ref="D24:E24"/>
    <mergeCell ref="F24:G24"/>
    <mergeCell ref="H24:I24"/>
    <mergeCell ref="K24:L24"/>
    <mergeCell ref="B20:C20"/>
    <mergeCell ref="D20:E20"/>
    <mergeCell ref="F20:G20"/>
    <mergeCell ref="H20:I20"/>
    <mergeCell ref="K20:L20"/>
    <mergeCell ref="B21:C21"/>
    <mergeCell ref="D21:E21"/>
    <mergeCell ref="F21:G21"/>
    <mergeCell ref="H21:I21"/>
    <mergeCell ref="K21:L21"/>
    <mergeCell ref="F30:G30"/>
    <mergeCell ref="H30:I30"/>
    <mergeCell ref="L30:M30"/>
    <mergeCell ref="F31:G31"/>
    <mergeCell ref="H31:I31"/>
    <mergeCell ref="L31:M31"/>
    <mergeCell ref="F28:G28"/>
    <mergeCell ref="H28:I28"/>
    <mergeCell ref="L28:M28"/>
    <mergeCell ref="F29:G29"/>
    <mergeCell ref="H29:I29"/>
    <mergeCell ref="L29:M29"/>
    <mergeCell ref="A25:O25"/>
    <mergeCell ref="F26:G26"/>
    <mergeCell ref="H26:I26"/>
    <mergeCell ref="L26:M26"/>
    <mergeCell ref="F27:G27"/>
    <mergeCell ref="H27:I27"/>
    <mergeCell ref="L27:M27"/>
    <mergeCell ref="F36:G36"/>
    <mergeCell ref="H36:I36"/>
    <mergeCell ref="L36:M36"/>
    <mergeCell ref="F37:G37"/>
    <mergeCell ref="H37:I37"/>
    <mergeCell ref="L37:M37"/>
    <mergeCell ref="F34:G34"/>
    <mergeCell ref="H34:I34"/>
    <mergeCell ref="L34:M34"/>
    <mergeCell ref="F35:G35"/>
    <mergeCell ref="H35:I35"/>
    <mergeCell ref="L35:M35"/>
    <mergeCell ref="F32:G32"/>
    <mergeCell ref="H32:I32"/>
    <mergeCell ref="L32:M32"/>
    <mergeCell ref="F33:G33"/>
    <mergeCell ref="H33:I33"/>
    <mergeCell ref="L33:M33"/>
    <mergeCell ref="F42:G42"/>
    <mergeCell ref="H42:I42"/>
    <mergeCell ref="L42:M42"/>
    <mergeCell ref="F43:G43"/>
    <mergeCell ref="H43:I43"/>
    <mergeCell ref="L43:M43"/>
    <mergeCell ref="F40:G40"/>
    <mergeCell ref="H40:I40"/>
    <mergeCell ref="L40:M40"/>
    <mergeCell ref="F41:G41"/>
    <mergeCell ref="H41:I41"/>
    <mergeCell ref="L41:M41"/>
    <mergeCell ref="F38:G38"/>
    <mergeCell ref="H38:I38"/>
    <mergeCell ref="L38:M38"/>
    <mergeCell ref="F39:G39"/>
    <mergeCell ref="H39:I39"/>
    <mergeCell ref="L39:M39"/>
    <mergeCell ref="A48:O48"/>
    <mergeCell ref="F49:G49"/>
    <mergeCell ref="H49:I49"/>
    <mergeCell ref="L49:M49"/>
    <mergeCell ref="F50:G50"/>
    <mergeCell ref="H50:I50"/>
    <mergeCell ref="L50:M50"/>
    <mergeCell ref="F46:G46"/>
    <mergeCell ref="H46:I46"/>
    <mergeCell ref="L46:M46"/>
    <mergeCell ref="F47:G47"/>
    <mergeCell ref="H47:I47"/>
    <mergeCell ref="L47:M47"/>
    <mergeCell ref="F44:G44"/>
    <mergeCell ref="H44:I44"/>
    <mergeCell ref="L44:M44"/>
    <mergeCell ref="F45:G45"/>
    <mergeCell ref="H45:I45"/>
    <mergeCell ref="L45:M45"/>
    <mergeCell ref="F55:G55"/>
    <mergeCell ref="H55:I55"/>
    <mergeCell ref="L55:M55"/>
    <mergeCell ref="F56:G56"/>
    <mergeCell ref="H56:I56"/>
    <mergeCell ref="L56:M56"/>
    <mergeCell ref="F53:G53"/>
    <mergeCell ref="H53:I53"/>
    <mergeCell ref="L53:M53"/>
    <mergeCell ref="F54:G54"/>
    <mergeCell ref="H54:I54"/>
    <mergeCell ref="L54:M54"/>
    <mergeCell ref="F51:G51"/>
    <mergeCell ref="H51:I51"/>
    <mergeCell ref="L51:M51"/>
    <mergeCell ref="F52:G52"/>
    <mergeCell ref="H52:I52"/>
    <mergeCell ref="L52:M52"/>
    <mergeCell ref="F61:G61"/>
    <mergeCell ref="H61:I61"/>
    <mergeCell ref="L61:M61"/>
    <mergeCell ref="F62:G62"/>
    <mergeCell ref="H62:I62"/>
    <mergeCell ref="L62:M62"/>
    <mergeCell ref="F59:G59"/>
    <mergeCell ref="H59:I59"/>
    <mergeCell ref="L59:M59"/>
    <mergeCell ref="F60:G60"/>
    <mergeCell ref="H60:I60"/>
    <mergeCell ref="L60:M60"/>
    <mergeCell ref="F57:G57"/>
    <mergeCell ref="H57:I57"/>
    <mergeCell ref="L57:M57"/>
    <mergeCell ref="F58:G58"/>
    <mergeCell ref="H58:I58"/>
    <mergeCell ref="L58:M58"/>
    <mergeCell ref="F67:G67"/>
    <mergeCell ref="H67:I67"/>
    <mergeCell ref="L67:M67"/>
    <mergeCell ref="F68:G68"/>
    <mergeCell ref="H68:I68"/>
    <mergeCell ref="L68:M68"/>
    <mergeCell ref="F65:G65"/>
    <mergeCell ref="H65:I65"/>
    <mergeCell ref="L65:M65"/>
    <mergeCell ref="F66:G66"/>
    <mergeCell ref="H66:I66"/>
    <mergeCell ref="L66:M66"/>
    <mergeCell ref="F63:G63"/>
    <mergeCell ref="H63:I63"/>
    <mergeCell ref="L63:M63"/>
    <mergeCell ref="F64:G64"/>
    <mergeCell ref="H64:I64"/>
    <mergeCell ref="L64:M64"/>
    <mergeCell ref="F74:G74"/>
    <mergeCell ref="H74:I74"/>
    <mergeCell ref="L74:M74"/>
    <mergeCell ref="F75:G75"/>
    <mergeCell ref="H75:I75"/>
    <mergeCell ref="L75:M75"/>
    <mergeCell ref="A71:O71"/>
    <mergeCell ref="F72:G72"/>
    <mergeCell ref="H72:I72"/>
    <mergeCell ref="L72:M72"/>
    <mergeCell ref="F73:G73"/>
    <mergeCell ref="H73:I73"/>
    <mergeCell ref="L73:M73"/>
    <mergeCell ref="F69:G69"/>
    <mergeCell ref="H69:I69"/>
    <mergeCell ref="L69:M69"/>
    <mergeCell ref="F70:G70"/>
    <mergeCell ref="H70:I70"/>
    <mergeCell ref="L70:M70"/>
    <mergeCell ref="F80:G80"/>
    <mergeCell ref="H80:I80"/>
    <mergeCell ref="L80:M80"/>
    <mergeCell ref="F81:G81"/>
    <mergeCell ref="H81:I81"/>
    <mergeCell ref="L81:M81"/>
    <mergeCell ref="F78:G78"/>
    <mergeCell ref="H78:I78"/>
    <mergeCell ref="L78:M78"/>
    <mergeCell ref="F79:G79"/>
    <mergeCell ref="H79:I79"/>
    <mergeCell ref="L79:M79"/>
    <mergeCell ref="F76:G76"/>
    <mergeCell ref="H76:I76"/>
    <mergeCell ref="L76:M76"/>
    <mergeCell ref="F77:G77"/>
    <mergeCell ref="H77:I77"/>
    <mergeCell ref="L77:M77"/>
    <mergeCell ref="F86:G86"/>
    <mergeCell ref="H86:I86"/>
    <mergeCell ref="L86:M86"/>
    <mergeCell ref="F87:G87"/>
    <mergeCell ref="H87:I87"/>
    <mergeCell ref="L87:M87"/>
    <mergeCell ref="F84:G84"/>
    <mergeCell ref="H84:I84"/>
    <mergeCell ref="L84:M84"/>
    <mergeCell ref="F85:G85"/>
    <mergeCell ref="H85:I85"/>
    <mergeCell ref="L85:M85"/>
    <mergeCell ref="F82:G82"/>
    <mergeCell ref="H82:I82"/>
    <mergeCell ref="L82:M82"/>
    <mergeCell ref="F83:G83"/>
    <mergeCell ref="H83:I83"/>
    <mergeCell ref="L83:M83"/>
    <mergeCell ref="F92:G92"/>
    <mergeCell ref="H92:I92"/>
    <mergeCell ref="L92:M92"/>
    <mergeCell ref="F94:G94"/>
    <mergeCell ref="H94:I94"/>
    <mergeCell ref="L94:M94"/>
    <mergeCell ref="F90:G90"/>
    <mergeCell ref="H90:I90"/>
    <mergeCell ref="L90:M90"/>
    <mergeCell ref="F91:G91"/>
    <mergeCell ref="H91:I91"/>
    <mergeCell ref="L91:M91"/>
    <mergeCell ref="F88:G88"/>
    <mergeCell ref="H88:I88"/>
    <mergeCell ref="L88:M88"/>
    <mergeCell ref="F89:G89"/>
    <mergeCell ref="H89:I89"/>
    <mergeCell ref="L89:M89"/>
    <mergeCell ref="F100:G100"/>
    <mergeCell ref="H100:I100"/>
    <mergeCell ref="L100:M100"/>
    <mergeCell ref="F101:G101"/>
    <mergeCell ref="H101:I101"/>
    <mergeCell ref="L101:M101"/>
    <mergeCell ref="F98:G98"/>
    <mergeCell ref="H98:I98"/>
    <mergeCell ref="L98:M98"/>
    <mergeCell ref="F99:G99"/>
    <mergeCell ref="H99:I99"/>
    <mergeCell ref="L99:M99"/>
    <mergeCell ref="A95:O95"/>
    <mergeCell ref="F96:G96"/>
    <mergeCell ref="H96:I96"/>
    <mergeCell ref="L96:M96"/>
    <mergeCell ref="F97:G97"/>
    <mergeCell ref="H97:I97"/>
    <mergeCell ref="L97:M97"/>
    <mergeCell ref="F106:G106"/>
    <mergeCell ref="H106:I106"/>
    <mergeCell ref="L106:M106"/>
    <mergeCell ref="F107:G107"/>
    <mergeCell ref="H107:I107"/>
    <mergeCell ref="L107:M107"/>
    <mergeCell ref="F104:G104"/>
    <mergeCell ref="H104:I104"/>
    <mergeCell ref="L104:M104"/>
    <mergeCell ref="F105:G105"/>
    <mergeCell ref="H105:I105"/>
    <mergeCell ref="L105:M105"/>
    <mergeCell ref="F102:G102"/>
    <mergeCell ref="H102:I102"/>
    <mergeCell ref="L102:M102"/>
    <mergeCell ref="F103:G103"/>
    <mergeCell ref="H103:I103"/>
    <mergeCell ref="L103:M103"/>
    <mergeCell ref="F112:G112"/>
    <mergeCell ref="H112:I112"/>
    <mergeCell ref="L112:M112"/>
    <mergeCell ref="F113:G113"/>
    <mergeCell ref="H113:I113"/>
    <mergeCell ref="L113:M113"/>
    <mergeCell ref="F110:G110"/>
    <mergeCell ref="H110:I110"/>
    <mergeCell ref="L110:M110"/>
    <mergeCell ref="F111:G111"/>
    <mergeCell ref="H111:I111"/>
    <mergeCell ref="L111:M111"/>
    <mergeCell ref="F108:G108"/>
    <mergeCell ref="H108:I108"/>
    <mergeCell ref="L108:M108"/>
    <mergeCell ref="F109:G109"/>
    <mergeCell ref="H109:I109"/>
    <mergeCell ref="L109:M109"/>
    <mergeCell ref="A119:P119"/>
    <mergeCell ref="F120:G120"/>
    <mergeCell ref="H120:I120"/>
    <mergeCell ref="L120:M120"/>
    <mergeCell ref="F121:G121"/>
    <mergeCell ref="H121:I121"/>
    <mergeCell ref="L121:M121"/>
    <mergeCell ref="F116:G116"/>
    <mergeCell ref="H116:I116"/>
    <mergeCell ref="L116:M116"/>
    <mergeCell ref="F118:G118"/>
    <mergeCell ref="H118:I118"/>
    <mergeCell ref="L118:M118"/>
    <mergeCell ref="F114:G114"/>
    <mergeCell ref="H114:I114"/>
    <mergeCell ref="L114:M114"/>
    <mergeCell ref="F115:G115"/>
    <mergeCell ref="H115:I115"/>
    <mergeCell ref="L115:M115"/>
    <mergeCell ref="F126:G126"/>
    <mergeCell ref="H126:I126"/>
    <mergeCell ref="L126:M126"/>
    <mergeCell ref="F127:G127"/>
    <mergeCell ref="H127:I127"/>
    <mergeCell ref="L127:M127"/>
    <mergeCell ref="F124:G124"/>
    <mergeCell ref="H124:I124"/>
    <mergeCell ref="L124:M124"/>
    <mergeCell ref="F125:G125"/>
    <mergeCell ref="H125:I125"/>
    <mergeCell ref="L125:M125"/>
    <mergeCell ref="F122:G122"/>
    <mergeCell ref="H122:I122"/>
    <mergeCell ref="L122:M122"/>
    <mergeCell ref="O122:P122"/>
    <mergeCell ref="F123:G123"/>
    <mergeCell ref="H123:I123"/>
    <mergeCell ref="L123:M123"/>
    <mergeCell ref="F132:G132"/>
    <mergeCell ref="H132:I132"/>
    <mergeCell ref="L132:M132"/>
    <mergeCell ref="O132:P132"/>
    <mergeCell ref="F133:G133"/>
    <mergeCell ref="H133:I133"/>
    <mergeCell ref="L133:M133"/>
    <mergeCell ref="F130:G130"/>
    <mergeCell ref="H130:I130"/>
    <mergeCell ref="L130:M130"/>
    <mergeCell ref="F131:G131"/>
    <mergeCell ref="H131:I131"/>
    <mergeCell ref="L131:M131"/>
    <mergeCell ref="O127:P127"/>
    <mergeCell ref="F128:G128"/>
    <mergeCell ref="H128:I128"/>
    <mergeCell ref="L128:M128"/>
    <mergeCell ref="F129:G129"/>
    <mergeCell ref="H129:I129"/>
    <mergeCell ref="L129:M129"/>
    <mergeCell ref="O137:P137"/>
    <mergeCell ref="F138:G138"/>
    <mergeCell ref="H138:I138"/>
    <mergeCell ref="L138:M138"/>
    <mergeCell ref="F139:G139"/>
    <mergeCell ref="H139:I139"/>
    <mergeCell ref="L139:M139"/>
    <mergeCell ref="F136:G136"/>
    <mergeCell ref="H136:I136"/>
    <mergeCell ref="L136:M136"/>
    <mergeCell ref="F137:G137"/>
    <mergeCell ref="H137:I137"/>
    <mergeCell ref="L137:M137"/>
    <mergeCell ref="F134:G134"/>
    <mergeCell ref="H134:I134"/>
    <mergeCell ref="L134:M134"/>
    <mergeCell ref="F135:G135"/>
    <mergeCell ref="H135:I135"/>
    <mergeCell ref="L135:M135"/>
    <mergeCell ref="F146:G146"/>
    <mergeCell ref="H146:I146"/>
    <mergeCell ref="L146:M146"/>
    <mergeCell ref="O146:P146"/>
    <mergeCell ref="F147:G147"/>
    <mergeCell ref="H147:I147"/>
    <mergeCell ref="L147:M147"/>
    <mergeCell ref="A143:P143"/>
    <mergeCell ref="F144:G144"/>
    <mergeCell ref="H144:I144"/>
    <mergeCell ref="L144:M144"/>
    <mergeCell ref="F145:G145"/>
    <mergeCell ref="H145:I145"/>
    <mergeCell ref="L145:M145"/>
    <mergeCell ref="F140:G140"/>
    <mergeCell ref="H140:I140"/>
    <mergeCell ref="L140:M140"/>
    <mergeCell ref="F142:G142"/>
    <mergeCell ref="H142:I142"/>
    <mergeCell ref="L142:M142"/>
    <mergeCell ref="O151:P151"/>
    <mergeCell ref="F152:G152"/>
    <mergeCell ref="H152:I152"/>
    <mergeCell ref="L152:M152"/>
    <mergeCell ref="F153:G153"/>
    <mergeCell ref="H153:I153"/>
    <mergeCell ref="L153:M153"/>
    <mergeCell ref="F150:G150"/>
    <mergeCell ref="H150:I150"/>
    <mergeCell ref="L150:M150"/>
    <mergeCell ref="F151:G151"/>
    <mergeCell ref="H151:I151"/>
    <mergeCell ref="L151:M151"/>
    <mergeCell ref="F148:G148"/>
    <mergeCell ref="H148:I148"/>
    <mergeCell ref="L148:M148"/>
    <mergeCell ref="F149:G149"/>
    <mergeCell ref="H149:I149"/>
    <mergeCell ref="L149:M149"/>
    <mergeCell ref="F158:G158"/>
    <mergeCell ref="H158:I158"/>
    <mergeCell ref="L158:M158"/>
    <mergeCell ref="F159:G159"/>
    <mergeCell ref="H159:I159"/>
    <mergeCell ref="L159:M159"/>
    <mergeCell ref="F156:G156"/>
    <mergeCell ref="H156:I156"/>
    <mergeCell ref="L156:M156"/>
    <mergeCell ref="O156:P156"/>
    <mergeCell ref="F157:G157"/>
    <mergeCell ref="H157:I157"/>
    <mergeCell ref="L157:M157"/>
    <mergeCell ref="F154:G154"/>
    <mergeCell ref="H154:I154"/>
    <mergeCell ref="L154:M154"/>
    <mergeCell ref="F155:G155"/>
    <mergeCell ref="H155:I155"/>
    <mergeCell ref="L155:M155"/>
    <mergeCell ref="F164:G164"/>
    <mergeCell ref="H164:I164"/>
    <mergeCell ref="L164:M164"/>
    <mergeCell ref="F166:G166"/>
    <mergeCell ref="H166:I166"/>
    <mergeCell ref="L166:M166"/>
    <mergeCell ref="O161:P161"/>
    <mergeCell ref="F162:G162"/>
    <mergeCell ref="H162:I162"/>
    <mergeCell ref="L162:M162"/>
    <mergeCell ref="F163:G163"/>
    <mergeCell ref="H163:I163"/>
    <mergeCell ref="L163:M163"/>
    <mergeCell ref="F160:G160"/>
    <mergeCell ref="H160:I160"/>
    <mergeCell ref="L160:M160"/>
    <mergeCell ref="F161:G161"/>
    <mergeCell ref="H161:I161"/>
    <mergeCell ref="L161:M161"/>
    <mergeCell ref="F172:G172"/>
    <mergeCell ref="H172:I172"/>
    <mergeCell ref="L172:M172"/>
    <mergeCell ref="F173:G173"/>
    <mergeCell ref="H173:I173"/>
    <mergeCell ref="L173:M173"/>
    <mergeCell ref="F170:G170"/>
    <mergeCell ref="H170:I170"/>
    <mergeCell ref="L170:M170"/>
    <mergeCell ref="O170:P170"/>
    <mergeCell ref="F171:G171"/>
    <mergeCell ref="H171:I171"/>
    <mergeCell ref="L171:M171"/>
    <mergeCell ref="A167:P167"/>
    <mergeCell ref="F168:G168"/>
    <mergeCell ref="H168:I168"/>
    <mergeCell ref="L168:M168"/>
    <mergeCell ref="F169:G169"/>
    <mergeCell ref="H169:I169"/>
    <mergeCell ref="L169:M169"/>
    <mergeCell ref="F178:G178"/>
    <mergeCell ref="H178:I178"/>
    <mergeCell ref="L178:M178"/>
    <mergeCell ref="F179:G179"/>
    <mergeCell ref="H179:I179"/>
    <mergeCell ref="L179:M179"/>
    <mergeCell ref="O175:P175"/>
    <mergeCell ref="F176:G176"/>
    <mergeCell ref="H176:I176"/>
    <mergeCell ref="L176:M176"/>
    <mergeCell ref="F177:G177"/>
    <mergeCell ref="H177:I177"/>
    <mergeCell ref="L177:M177"/>
    <mergeCell ref="F174:G174"/>
    <mergeCell ref="H174:I174"/>
    <mergeCell ref="L174:M174"/>
    <mergeCell ref="F175:G175"/>
    <mergeCell ref="H175:I175"/>
    <mergeCell ref="L175:M175"/>
    <mergeCell ref="F184:G184"/>
    <mergeCell ref="H184:I184"/>
    <mergeCell ref="L184:M184"/>
    <mergeCell ref="F185:G185"/>
    <mergeCell ref="H185:I185"/>
    <mergeCell ref="L185:M185"/>
    <mergeCell ref="F182:G182"/>
    <mergeCell ref="H182:I182"/>
    <mergeCell ref="L182:M182"/>
    <mergeCell ref="F183:G183"/>
    <mergeCell ref="H183:I183"/>
    <mergeCell ref="L183:M183"/>
    <mergeCell ref="F180:G180"/>
    <mergeCell ref="H180:I180"/>
    <mergeCell ref="L180:M180"/>
    <mergeCell ref="O180:P180"/>
    <mergeCell ref="F181:G181"/>
    <mergeCell ref="H181:I181"/>
    <mergeCell ref="L181:M181"/>
    <mergeCell ref="A191:P191"/>
    <mergeCell ref="F192:G192"/>
    <mergeCell ref="H192:I192"/>
    <mergeCell ref="L192:M192"/>
    <mergeCell ref="F193:G193"/>
    <mergeCell ref="H193:I193"/>
    <mergeCell ref="L193:M193"/>
    <mergeCell ref="F188:G188"/>
    <mergeCell ref="H188:I188"/>
    <mergeCell ref="L188:M188"/>
    <mergeCell ref="F190:G190"/>
    <mergeCell ref="H190:I190"/>
    <mergeCell ref="L190:M190"/>
    <mergeCell ref="O185:P185"/>
    <mergeCell ref="F186:G186"/>
    <mergeCell ref="H186:I186"/>
    <mergeCell ref="L186:M186"/>
    <mergeCell ref="F187:G187"/>
    <mergeCell ref="H187:I187"/>
    <mergeCell ref="L187:M187"/>
    <mergeCell ref="F198:G198"/>
    <mergeCell ref="H198:I198"/>
    <mergeCell ref="L198:M198"/>
    <mergeCell ref="F199:G199"/>
    <mergeCell ref="H199:I199"/>
    <mergeCell ref="L199:M199"/>
    <mergeCell ref="F196:G196"/>
    <mergeCell ref="H196:I196"/>
    <mergeCell ref="L196:M196"/>
    <mergeCell ref="F197:G197"/>
    <mergeCell ref="H197:I197"/>
    <mergeCell ref="L197:M197"/>
    <mergeCell ref="F194:G194"/>
    <mergeCell ref="H194:I194"/>
    <mergeCell ref="L194:M194"/>
    <mergeCell ref="O194:P194"/>
    <mergeCell ref="F195:G195"/>
    <mergeCell ref="H195:I195"/>
    <mergeCell ref="L195:M195"/>
    <mergeCell ref="F204:G204"/>
    <mergeCell ref="H204:I204"/>
    <mergeCell ref="L204:M204"/>
    <mergeCell ref="O204:P204"/>
    <mergeCell ref="F205:G205"/>
    <mergeCell ref="H205:I205"/>
    <mergeCell ref="L205:M205"/>
    <mergeCell ref="F202:G202"/>
    <mergeCell ref="H202:I202"/>
    <mergeCell ref="L202:M202"/>
    <mergeCell ref="F203:G203"/>
    <mergeCell ref="H203:I203"/>
    <mergeCell ref="L203:M203"/>
    <mergeCell ref="O199:P199"/>
    <mergeCell ref="F200:G200"/>
    <mergeCell ref="H200:I200"/>
    <mergeCell ref="L200:M200"/>
    <mergeCell ref="F201:G201"/>
    <mergeCell ref="H201:I201"/>
    <mergeCell ref="L201:M201"/>
    <mergeCell ref="O209:P209"/>
    <mergeCell ref="F210:G210"/>
    <mergeCell ref="H210:I210"/>
    <mergeCell ref="L210:M210"/>
    <mergeCell ref="F211:G211"/>
    <mergeCell ref="H211:I211"/>
    <mergeCell ref="L211:M211"/>
    <mergeCell ref="F208:G208"/>
    <mergeCell ref="H208:I208"/>
    <mergeCell ref="L208:M208"/>
    <mergeCell ref="F209:G209"/>
    <mergeCell ref="H209:I209"/>
    <mergeCell ref="L209:M209"/>
    <mergeCell ref="F206:G206"/>
    <mergeCell ref="H206:I206"/>
    <mergeCell ref="L206:M206"/>
    <mergeCell ref="F207:G207"/>
    <mergeCell ref="H207:I207"/>
    <mergeCell ref="L207:M207"/>
    <mergeCell ref="F218:G218"/>
    <mergeCell ref="H218:I218"/>
    <mergeCell ref="L218:M218"/>
    <mergeCell ref="O218:P218"/>
    <mergeCell ref="F219:G219"/>
    <mergeCell ref="H219:I219"/>
    <mergeCell ref="L219:M219"/>
    <mergeCell ref="A215:P215"/>
    <mergeCell ref="F216:G216"/>
    <mergeCell ref="H216:I216"/>
    <mergeCell ref="L216:M216"/>
    <mergeCell ref="F217:G217"/>
    <mergeCell ref="H217:I217"/>
    <mergeCell ref="L217:M217"/>
    <mergeCell ref="F212:G212"/>
    <mergeCell ref="H212:I212"/>
    <mergeCell ref="L212:M212"/>
    <mergeCell ref="F214:G214"/>
    <mergeCell ref="H214:I214"/>
    <mergeCell ref="L214:M214"/>
    <mergeCell ref="O223:P223"/>
    <mergeCell ref="F224:G224"/>
    <mergeCell ref="H224:I224"/>
    <mergeCell ref="L224:M224"/>
    <mergeCell ref="F225:G225"/>
    <mergeCell ref="H225:I225"/>
    <mergeCell ref="L225:M225"/>
    <mergeCell ref="F222:G222"/>
    <mergeCell ref="H222:I222"/>
    <mergeCell ref="L222:M222"/>
    <mergeCell ref="F223:G223"/>
    <mergeCell ref="H223:I223"/>
    <mergeCell ref="L223:M223"/>
    <mergeCell ref="F220:G220"/>
    <mergeCell ref="H220:I220"/>
    <mergeCell ref="L220:M220"/>
    <mergeCell ref="F221:G221"/>
    <mergeCell ref="H221:I221"/>
    <mergeCell ref="L221:M221"/>
    <mergeCell ref="F230:G230"/>
    <mergeCell ref="H230:I230"/>
    <mergeCell ref="L230:M230"/>
    <mergeCell ref="F231:G231"/>
    <mergeCell ref="H231:I231"/>
    <mergeCell ref="L231:M231"/>
    <mergeCell ref="F228:G228"/>
    <mergeCell ref="H228:I228"/>
    <mergeCell ref="L228:M228"/>
    <mergeCell ref="O228:P228"/>
    <mergeCell ref="F229:G229"/>
    <mergeCell ref="H229:I229"/>
    <mergeCell ref="L229:M229"/>
    <mergeCell ref="F226:G226"/>
    <mergeCell ref="H226:I226"/>
    <mergeCell ref="L226:M226"/>
    <mergeCell ref="F227:G227"/>
    <mergeCell ref="H227:I227"/>
    <mergeCell ref="L227:M227"/>
    <mergeCell ref="F236:G236"/>
    <mergeCell ref="H236:I236"/>
    <mergeCell ref="L236:M236"/>
    <mergeCell ref="F238:G238"/>
    <mergeCell ref="H238:I238"/>
    <mergeCell ref="L238:M238"/>
    <mergeCell ref="O233:P233"/>
    <mergeCell ref="F234:G234"/>
    <mergeCell ref="H234:I234"/>
    <mergeCell ref="L234:M234"/>
    <mergeCell ref="F235:G235"/>
    <mergeCell ref="H235:I235"/>
    <mergeCell ref="L235:M235"/>
    <mergeCell ref="F232:G232"/>
    <mergeCell ref="H232:I232"/>
    <mergeCell ref="L232:M232"/>
    <mergeCell ref="F233:G233"/>
    <mergeCell ref="H233:I233"/>
    <mergeCell ref="L233:M233"/>
    <mergeCell ref="F244:G244"/>
    <mergeCell ref="H244:I244"/>
    <mergeCell ref="L244:M244"/>
    <mergeCell ref="F245:G245"/>
    <mergeCell ref="H245:I245"/>
    <mergeCell ref="L245:M245"/>
    <mergeCell ref="F242:G242"/>
    <mergeCell ref="H242:I242"/>
    <mergeCell ref="L242:M242"/>
    <mergeCell ref="O242:P242"/>
    <mergeCell ref="F243:G243"/>
    <mergeCell ref="H243:I243"/>
    <mergeCell ref="L243:M243"/>
    <mergeCell ref="A239:P239"/>
    <mergeCell ref="F240:G240"/>
    <mergeCell ref="H240:I240"/>
    <mergeCell ref="L240:M240"/>
    <mergeCell ref="F241:G241"/>
    <mergeCell ref="H241:I241"/>
    <mergeCell ref="L241:M241"/>
    <mergeCell ref="F250:G250"/>
    <mergeCell ref="H250:I250"/>
    <mergeCell ref="L250:M250"/>
    <mergeCell ref="F251:G251"/>
    <mergeCell ref="H251:I251"/>
    <mergeCell ref="L251:M251"/>
    <mergeCell ref="O247:P247"/>
    <mergeCell ref="F248:G248"/>
    <mergeCell ref="H248:I248"/>
    <mergeCell ref="L248:M248"/>
    <mergeCell ref="F249:G249"/>
    <mergeCell ref="H249:I249"/>
    <mergeCell ref="L249:M249"/>
    <mergeCell ref="F246:G246"/>
    <mergeCell ref="H246:I246"/>
    <mergeCell ref="L246:M246"/>
    <mergeCell ref="F247:G247"/>
    <mergeCell ref="H247:I247"/>
    <mergeCell ref="L247:M247"/>
    <mergeCell ref="F256:G256"/>
    <mergeCell ref="H256:I256"/>
    <mergeCell ref="L256:M256"/>
    <mergeCell ref="F257:G257"/>
    <mergeCell ref="H257:I257"/>
    <mergeCell ref="L257:M257"/>
    <mergeCell ref="F254:G254"/>
    <mergeCell ref="H254:I254"/>
    <mergeCell ref="L254:M254"/>
    <mergeCell ref="F255:G255"/>
    <mergeCell ref="H255:I255"/>
    <mergeCell ref="L255:M255"/>
    <mergeCell ref="F252:G252"/>
    <mergeCell ref="H252:I252"/>
    <mergeCell ref="L252:M252"/>
    <mergeCell ref="O252:P252"/>
    <mergeCell ref="F253:G253"/>
    <mergeCell ref="H253:I253"/>
    <mergeCell ref="L253:M253"/>
    <mergeCell ref="A263:P263"/>
    <mergeCell ref="F264:G264"/>
    <mergeCell ref="H264:I264"/>
    <mergeCell ref="L264:M264"/>
    <mergeCell ref="F265:G265"/>
    <mergeCell ref="H265:I265"/>
    <mergeCell ref="L265:M265"/>
    <mergeCell ref="F260:G260"/>
    <mergeCell ref="H260:I260"/>
    <mergeCell ref="L260:M260"/>
    <mergeCell ref="F262:G262"/>
    <mergeCell ref="H262:I262"/>
    <mergeCell ref="L262:M262"/>
    <mergeCell ref="O257:P257"/>
    <mergeCell ref="F258:G258"/>
    <mergeCell ref="H258:I258"/>
    <mergeCell ref="L258:M258"/>
    <mergeCell ref="F259:G259"/>
    <mergeCell ref="H259:I259"/>
    <mergeCell ref="L259:M259"/>
    <mergeCell ref="F270:G270"/>
    <mergeCell ref="H270:I270"/>
    <mergeCell ref="L270:M270"/>
    <mergeCell ref="F271:G271"/>
    <mergeCell ref="H271:I271"/>
    <mergeCell ref="L271:M271"/>
    <mergeCell ref="F268:G268"/>
    <mergeCell ref="H268:I268"/>
    <mergeCell ref="L268:M268"/>
    <mergeCell ref="F269:G269"/>
    <mergeCell ref="H269:I269"/>
    <mergeCell ref="L269:M269"/>
    <mergeCell ref="F266:G266"/>
    <mergeCell ref="H266:I266"/>
    <mergeCell ref="L266:M266"/>
    <mergeCell ref="O266:P266"/>
    <mergeCell ref="F267:G267"/>
    <mergeCell ref="H267:I267"/>
    <mergeCell ref="L267:M267"/>
    <mergeCell ref="F276:G276"/>
    <mergeCell ref="H276:I276"/>
    <mergeCell ref="L276:M276"/>
    <mergeCell ref="O276:P276"/>
    <mergeCell ref="F277:G277"/>
    <mergeCell ref="H277:I277"/>
    <mergeCell ref="L277:M277"/>
    <mergeCell ref="F274:G274"/>
    <mergeCell ref="H274:I274"/>
    <mergeCell ref="L274:M274"/>
    <mergeCell ref="F275:G275"/>
    <mergeCell ref="H275:I275"/>
    <mergeCell ref="L275:M275"/>
    <mergeCell ref="O271:P271"/>
    <mergeCell ref="F272:G272"/>
    <mergeCell ref="H272:I272"/>
    <mergeCell ref="L272:M272"/>
    <mergeCell ref="F273:G273"/>
    <mergeCell ref="H273:I273"/>
    <mergeCell ref="L273:M273"/>
    <mergeCell ref="O281:P281"/>
    <mergeCell ref="F282:G282"/>
    <mergeCell ref="H282:I282"/>
    <mergeCell ref="L282:M282"/>
    <mergeCell ref="F283:G283"/>
    <mergeCell ref="H283:I283"/>
    <mergeCell ref="L283:M283"/>
    <mergeCell ref="F280:G280"/>
    <mergeCell ref="H280:I280"/>
    <mergeCell ref="L280:M280"/>
    <mergeCell ref="F281:G281"/>
    <mergeCell ref="H281:I281"/>
    <mergeCell ref="L281:M281"/>
    <mergeCell ref="F278:G278"/>
    <mergeCell ref="H278:I278"/>
    <mergeCell ref="L278:M278"/>
    <mergeCell ref="F279:G279"/>
    <mergeCell ref="H279:I279"/>
    <mergeCell ref="L279:M279"/>
    <mergeCell ref="O289:P289"/>
    <mergeCell ref="F290:G290"/>
    <mergeCell ref="H290:I290"/>
    <mergeCell ref="L290:M290"/>
    <mergeCell ref="F291:G291"/>
    <mergeCell ref="H291:I291"/>
    <mergeCell ref="L291:M291"/>
    <mergeCell ref="F288:G288"/>
    <mergeCell ref="H288:I288"/>
    <mergeCell ref="L288:M288"/>
    <mergeCell ref="F289:G289"/>
    <mergeCell ref="H289:I289"/>
    <mergeCell ref="L289:M289"/>
    <mergeCell ref="F284:G284"/>
    <mergeCell ref="H284:I284"/>
    <mergeCell ref="L284:M284"/>
    <mergeCell ref="A286:P286"/>
    <mergeCell ref="F287:G287"/>
    <mergeCell ref="H287:I287"/>
    <mergeCell ref="L287:M287"/>
    <mergeCell ref="F296:G296"/>
    <mergeCell ref="H296:I296"/>
    <mergeCell ref="L296:M296"/>
    <mergeCell ref="F297:G297"/>
    <mergeCell ref="H297:I297"/>
    <mergeCell ref="L297:M297"/>
    <mergeCell ref="F294:G294"/>
    <mergeCell ref="H294:I294"/>
    <mergeCell ref="L294:M294"/>
    <mergeCell ref="O294:P294"/>
    <mergeCell ref="F295:G295"/>
    <mergeCell ref="H295:I295"/>
    <mergeCell ref="L295:M295"/>
    <mergeCell ref="F292:G292"/>
    <mergeCell ref="H292:I292"/>
    <mergeCell ref="L292:M292"/>
    <mergeCell ref="F293:G293"/>
    <mergeCell ref="H293:I293"/>
    <mergeCell ref="L293:M293"/>
    <mergeCell ref="F302:G302"/>
    <mergeCell ref="H302:I302"/>
    <mergeCell ref="L302:M302"/>
    <mergeCell ref="F303:G303"/>
    <mergeCell ref="H303:I303"/>
    <mergeCell ref="L303:M303"/>
    <mergeCell ref="O299:P299"/>
    <mergeCell ref="F300:G300"/>
    <mergeCell ref="H300:I300"/>
    <mergeCell ref="L300:M300"/>
    <mergeCell ref="F301:G301"/>
    <mergeCell ref="H301:I301"/>
    <mergeCell ref="L301:M301"/>
    <mergeCell ref="F298:G298"/>
    <mergeCell ref="H298:I298"/>
    <mergeCell ref="L298:M298"/>
    <mergeCell ref="F299:G299"/>
    <mergeCell ref="H299:I299"/>
    <mergeCell ref="L299:M299"/>
    <mergeCell ref="A310:P310"/>
    <mergeCell ref="F311:G311"/>
    <mergeCell ref="H311:I311"/>
    <mergeCell ref="L311:M311"/>
    <mergeCell ref="F312:G312"/>
    <mergeCell ref="H312:I312"/>
    <mergeCell ref="L312:M312"/>
    <mergeCell ref="F306:G306"/>
    <mergeCell ref="H306:I306"/>
    <mergeCell ref="L306:M306"/>
    <mergeCell ref="F307:G307"/>
    <mergeCell ref="H307:I307"/>
    <mergeCell ref="L307:M307"/>
    <mergeCell ref="F304:G304"/>
    <mergeCell ref="H304:I304"/>
    <mergeCell ref="L304:M304"/>
    <mergeCell ref="O304:P304"/>
    <mergeCell ref="F305:G305"/>
    <mergeCell ref="H305:I305"/>
    <mergeCell ref="L305:M305"/>
    <mergeCell ref="F317:G317"/>
    <mergeCell ref="H317:I317"/>
    <mergeCell ref="L317:M317"/>
    <mergeCell ref="F318:G318"/>
    <mergeCell ref="H318:I318"/>
    <mergeCell ref="L318:M318"/>
    <mergeCell ref="F315:G315"/>
    <mergeCell ref="H315:I315"/>
    <mergeCell ref="L315:M315"/>
    <mergeCell ref="F316:G316"/>
    <mergeCell ref="H316:I316"/>
    <mergeCell ref="L316:M316"/>
    <mergeCell ref="F313:G313"/>
    <mergeCell ref="H313:I313"/>
    <mergeCell ref="L313:M313"/>
    <mergeCell ref="O313:P313"/>
    <mergeCell ref="F314:G314"/>
    <mergeCell ref="H314:I314"/>
    <mergeCell ref="L314:M314"/>
    <mergeCell ref="F323:G323"/>
    <mergeCell ref="H323:I323"/>
    <mergeCell ref="L323:M323"/>
    <mergeCell ref="O323:P323"/>
    <mergeCell ref="F324:G324"/>
    <mergeCell ref="H324:I324"/>
    <mergeCell ref="L324:M324"/>
    <mergeCell ref="F321:G321"/>
    <mergeCell ref="H321:I321"/>
    <mergeCell ref="L321:M321"/>
    <mergeCell ref="F322:G322"/>
    <mergeCell ref="H322:I322"/>
    <mergeCell ref="L322:M322"/>
    <mergeCell ref="O318:P318"/>
    <mergeCell ref="F319:G319"/>
    <mergeCell ref="H319:I319"/>
    <mergeCell ref="L319:M319"/>
    <mergeCell ref="F320:G320"/>
    <mergeCell ref="H320:I320"/>
    <mergeCell ref="L320:M320"/>
    <mergeCell ref="O328:P328"/>
    <mergeCell ref="F329:G329"/>
    <mergeCell ref="H329:I329"/>
    <mergeCell ref="L329:M329"/>
    <mergeCell ref="F330:G330"/>
    <mergeCell ref="H330:I330"/>
    <mergeCell ref="L330:M330"/>
    <mergeCell ref="F327:G327"/>
    <mergeCell ref="H327:I327"/>
    <mergeCell ref="L327:M327"/>
    <mergeCell ref="F328:G328"/>
    <mergeCell ref="H328:I328"/>
    <mergeCell ref="L328:M328"/>
    <mergeCell ref="F325:G325"/>
    <mergeCell ref="H325:I325"/>
    <mergeCell ref="L325:M325"/>
    <mergeCell ref="F326:G326"/>
    <mergeCell ref="H326:I326"/>
    <mergeCell ref="L326:M326"/>
    <mergeCell ref="O336:P336"/>
    <mergeCell ref="F337:G337"/>
    <mergeCell ref="H337:I337"/>
    <mergeCell ref="L337:M337"/>
    <mergeCell ref="F338:G338"/>
    <mergeCell ref="H338:I338"/>
    <mergeCell ref="L338:M338"/>
    <mergeCell ref="F335:G335"/>
    <mergeCell ref="H335:I335"/>
    <mergeCell ref="L335:M335"/>
    <mergeCell ref="F336:G336"/>
    <mergeCell ref="H336:I336"/>
    <mergeCell ref="L336:M336"/>
    <mergeCell ref="F331:G331"/>
    <mergeCell ref="H331:I331"/>
    <mergeCell ref="L331:M331"/>
    <mergeCell ref="A333:P333"/>
    <mergeCell ref="F334:G334"/>
    <mergeCell ref="H334:I334"/>
    <mergeCell ref="L334:M334"/>
    <mergeCell ref="F343:G343"/>
    <mergeCell ref="H343:I343"/>
    <mergeCell ref="L343:M343"/>
    <mergeCell ref="F344:G344"/>
    <mergeCell ref="H344:I344"/>
    <mergeCell ref="L344:M344"/>
    <mergeCell ref="F341:G341"/>
    <mergeCell ref="H341:I341"/>
    <mergeCell ref="L341:M341"/>
    <mergeCell ref="O341:P341"/>
    <mergeCell ref="F342:G342"/>
    <mergeCell ref="H342:I342"/>
    <mergeCell ref="L342:M342"/>
    <mergeCell ref="F339:G339"/>
    <mergeCell ref="H339:I339"/>
    <mergeCell ref="L339:M339"/>
    <mergeCell ref="F340:G340"/>
    <mergeCell ref="H340:I340"/>
    <mergeCell ref="L340:M340"/>
    <mergeCell ref="F349:G349"/>
    <mergeCell ref="H349:I349"/>
    <mergeCell ref="L349:M349"/>
    <mergeCell ref="F350:G350"/>
    <mergeCell ref="H350:I350"/>
    <mergeCell ref="L350:M350"/>
    <mergeCell ref="O346:P346"/>
    <mergeCell ref="F347:G347"/>
    <mergeCell ref="H347:I347"/>
    <mergeCell ref="L347:M347"/>
    <mergeCell ref="F348:G348"/>
    <mergeCell ref="H348:I348"/>
    <mergeCell ref="L348:M348"/>
    <mergeCell ref="F345:G345"/>
    <mergeCell ref="H345:I345"/>
    <mergeCell ref="L345:M345"/>
    <mergeCell ref="F346:G346"/>
    <mergeCell ref="H346:I346"/>
    <mergeCell ref="L346:M346"/>
    <mergeCell ref="A356:P356"/>
    <mergeCell ref="F357:G357"/>
    <mergeCell ref="H357:I357"/>
    <mergeCell ref="L357:M357"/>
    <mergeCell ref="F358:G358"/>
    <mergeCell ref="H358:I358"/>
    <mergeCell ref="L358:M358"/>
    <mergeCell ref="F353:G353"/>
    <mergeCell ref="H353:I353"/>
    <mergeCell ref="L353:M353"/>
    <mergeCell ref="F354:G354"/>
    <mergeCell ref="H354:I354"/>
    <mergeCell ref="L354:M354"/>
    <mergeCell ref="F351:G351"/>
    <mergeCell ref="H351:I351"/>
    <mergeCell ref="L351:M351"/>
    <mergeCell ref="O351:P351"/>
    <mergeCell ref="F352:G352"/>
    <mergeCell ref="H352:I352"/>
    <mergeCell ref="L352:M352"/>
    <mergeCell ref="F363:G363"/>
    <mergeCell ref="H363:I363"/>
    <mergeCell ref="L363:M363"/>
    <mergeCell ref="F364:G364"/>
    <mergeCell ref="H364:I364"/>
    <mergeCell ref="L364:M364"/>
    <mergeCell ref="F361:G361"/>
    <mergeCell ref="H361:I361"/>
    <mergeCell ref="L361:M361"/>
    <mergeCell ref="F362:G362"/>
    <mergeCell ref="H362:I362"/>
    <mergeCell ref="L362:M362"/>
    <mergeCell ref="F359:G359"/>
    <mergeCell ref="H359:I359"/>
    <mergeCell ref="L359:M359"/>
    <mergeCell ref="O359:P359"/>
    <mergeCell ref="F360:G360"/>
    <mergeCell ref="H360:I360"/>
    <mergeCell ref="L360:M360"/>
    <mergeCell ref="F369:G369"/>
    <mergeCell ref="H369:I369"/>
    <mergeCell ref="L369:M369"/>
    <mergeCell ref="O369:P369"/>
    <mergeCell ref="F370:G370"/>
    <mergeCell ref="H370:I370"/>
    <mergeCell ref="L370:M370"/>
    <mergeCell ref="F367:G367"/>
    <mergeCell ref="H367:I367"/>
    <mergeCell ref="L367:M367"/>
    <mergeCell ref="F368:G368"/>
    <mergeCell ref="H368:I368"/>
    <mergeCell ref="L368:M368"/>
    <mergeCell ref="O364:P364"/>
    <mergeCell ref="F365:G365"/>
    <mergeCell ref="H365:I365"/>
    <mergeCell ref="L365:M365"/>
    <mergeCell ref="F366:G366"/>
    <mergeCell ref="H366:I366"/>
    <mergeCell ref="L366:M366"/>
    <mergeCell ref="F377:G377"/>
    <mergeCell ref="H377:I377"/>
    <mergeCell ref="L377:M377"/>
    <mergeCell ref="O374:P374"/>
    <mergeCell ref="F375:G375"/>
    <mergeCell ref="H375:I375"/>
    <mergeCell ref="L375:M375"/>
    <mergeCell ref="F376:G376"/>
    <mergeCell ref="H376:I376"/>
    <mergeCell ref="L376:M376"/>
    <mergeCell ref="F373:G373"/>
    <mergeCell ref="H373:I373"/>
    <mergeCell ref="L373:M373"/>
    <mergeCell ref="F374:G374"/>
    <mergeCell ref="H374:I374"/>
    <mergeCell ref="L374:M374"/>
    <mergeCell ref="F371:G371"/>
    <mergeCell ref="H371:I371"/>
    <mergeCell ref="L371:M371"/>
    <mergeCell ref="F372:G372"/>
    <mergeCell ref="H372:I372"/>
    <mergeCell ref="L372:M37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6" workbookViewId="0">
      <selection activeCell="T58" sqref="T5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opLeftCell="A28" workbookViewId="0">
      <selection activeCell="R44" sqref="R44"/>
    </sheetView>
  </sheetViews>
  <sheetFormatPr defaultRowHeight="15" x14ac:dyDescent="0.25"/>
  <cols>
    <col min="15" max="15" width="10" bestFit="1" customWidth="1"/>
    <col min="16" max="16" width="8.85546875" bestFit="1" customWidth="1"/>
  </cols>
  <sheetData>
    <row r="1" spans="1:16" x14ac:dyDescent="0.2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79</v>
      </c>
      <c r="M1" s="15" t="s">
        <v>11</v>
      </c>
      <c r="N1" s="15" t="s">
        <v>12</v>
      </c>
      <c r="O1" s="15" t="s">
        <v>13</v>
      </c>
      <c r="P1" s="15" t="s">
        <v>14</v>
      </c>
    </row>
    <row r="2" spans="1:16" x14ac:dyDescent="0.25">
      <c r="A2" s="17" t="s">
        <v>80</v>
      </c>
      <c r="B2" s="16">
        <v>6.1633865939204995</v>
      </c>
      <c r="C2" s="16">
        <v>4.9275362318840576</v>
      </c>
      <c r="D2" s="16">
        <v>4.9304833429616792</v>
      </c>
      <c r="E2" s="16">
        <v>4.8516377649325628</v>
      </c>
      <c r="F2" s="16">
        <v>4.4242809287281961</v>
      </c>
      <c r="G2" s="16">
        <v>4.2618639222412806</v>
      </c>
      <c r="H2" s="16">
        <v>4.2109546165884195</v>
      </c>
      <c r="I2" s="16">
        <v>4.9760383386581477</v>
      </c>
      <c r="J2" s="16">
        <v>4.4539976825028971</v>
      </c>
      <c r="K2" s="16">
        <v>1.0184320471860409</v>
      </c>
      <c r="L2" s="16">
        <v>5.0585254012308436</v>
      </c>
      <c r="M2" s="16">
        <v>4.5950861951947877</v>
      </c>
      <c r="N2" s="16">
        <v>4.4311660963411423</v>
      </c>
      <c r="O2" s="16">
        <v>5.2604323199630096</v>
      </c>
      <c r="P2" s="16">
        <v>5.3519078641228477</v>
      </c>
    </row>
    <row r="3" spans="1:16" x14ac:dyDescent="0.25">
      <c r="A3" s="17" t="s">
        <v>80</v>
      </c>
      <c r="B3" s="16">
        <v>6.1972915042868282</v>
      </c>
      <c r="C3" s="16">
        <v>4.8630717108977981</v>
      </c>
      <c r="D3" s="16">
        <v>4.9786250722125942</v>
      </c>
      <c r="E3" s="16">
        <v>5.0017126953543141</v>
      </c>
      <c r="F3" s="16">
        <v>4.4535058334295945</v>
      </c>
      <c r="G3" s="16">
        <v>5.0034305317324179</v>
      </c>
      <c r="H3" s="16">
        <v>5.0082420448617633</v>
      </c>
      <c r="I3" s="16">
        <v>5.8564757925780295</v>
      </c>
      <c r="J3" s="16">
        <v>5.5187717265353413</v>
      </c>
      <c r="K3" s="16">
        <v>1.0802408454165644</v>
      </c>
      <c r="L3" s="16">
        <v>5.9164957161819709</v>
      </c>
      <c r="M3" s="16">
        <v>5.5969865616940417</v>
      </c>
      <c r="N3" s="16">
        <v>4.9381416162147929</v>
      </c>
      <c r="O3" s="16">
        <v>5.6325280314414519</v>
      </c>
      <c r="P3" s="16">
        <v>5.6789204281060952</v>
      </c>
    </row>
    <row r="4" spans="1:16" x14ac:dyDescent="0.25">
      <c r="A4" s="17" t="s">
        <v>80</v>
      </c>
      <c r="B4" s="16">
        <v>6.145459859703819</v>
      </c>
      <c r="C4" s="16">
        <v>4.9032561641257297</v>
      </c>
      <c r="D4" s="16">
        <v>4.9627383015597921</v>
      </c>
      <c r="E4" s="16">
        <v>5.0084564333119239</v>
      </c>
      <c r="F4" s="16">
        <v>4.6598128681991451</v>
      </c>
      <c r="G4" s="16">
        <v>4.8057937869258618</v>
      </c>
      <c r="H4" s="16">
        <v>5.0401669274908718</v>
      </c>
      <c r="I4" s="16">
        <v>5.2437945441140332</v>
      </c>
      <c r="J4" s="16">
        <v>5.3392815758980303</v>
      </c>
      <c r="K4" s="16">
        <v>0.99053821577783252</v>
      </c>
      <c r="L4" s="16">
        <v>5.7597441776276099</v>
      </c>
      <c r="M4" s="16">
        <v>5.1871861001764623</v>
      </c>
      <c r="N4" s="16">
        <v>4.6547775730455383</v>
      </c>
      <c r="O4" s="16">
        <v>5.1761646052479486</v>
      </c>
      <c r="P4" s="16">
        <v>5.2703583061889248</v>
      </c>
    </row>
    <row r="5" spans="1:16" x14ac:dyDescent="0.25">
      <c r="A5" s="17" t="s">
        <v>81</v>
      </c>
      <c r="B5" s="16">
        <v>3.3967704728950401</v>
      </c>
      <c r="C5" s="16">
        <v>3.9990238188207727</v>
      </c>
      <c r="D5" s="16">
        <v>4.0637561303971532</v>
      </c>
      <c r="E5" s="16">
        <v>3.8905296318172868</v>
      </c>
      <c r="F5" s="16">
        <v>3.7154675084358337</v>
      </c>
      <c r="G5" s="16">
        <v>3.9623737854829488</v>
      </c>
      <c r="H5" s="16">
        <v>4.2225454545454539</v>
      </c>
      <c r="I5" s="16">
        <v>4.2529060634621425</v>
      </c>
      <c r="J5" s="16">
        <v>3.8448701491063497</v>
      </c>
      <c r="K5" s="16">
        <v>0.95106751298326597</v>
      </c>
      <c r="L5" s="16">
        <v>4.5190556849460091</v>
      </c>
      <c r="M5" s="16">
        <v>4.4141236834998647</v>
      </c>
      <c r="N5" s="16">
        <v>4.1456586246935876</v>
      </c>
      <c r="O5" s="16">
        <v>4.3011381767897028</v>
      </c>
      <c r="P5" s="16">
        <v>4.3332261521972137</v>
      </c>
    </row>
    <row r="6" spans="1:16" x14ac:dyDescent="0.25">
      <c r="A6" s="17" t="s">
        <v>81</v>
      </c>
      <c r="B6" s="16">
        <v>3.5901095732410613</v>
      </c>
      <c r="C6" s="16">
        <v>3.9318625536899652</v>
      </c>
      <c r="D6" s="16">
        <v>4.0366381382825276</v>
      </c>
      <c r="E6" s="16">
        <v>3.8558771411695214</v>
      </c>
      <c r="F6" s="16">
        <v>3.6079242407750085</v>
      </c>
      <c r="G6" s="16">
        <v>4.1763192989140778</v>
      </c>
      <c r="H6" s="16">
        <v>4.3443116883116879</v>
      </c>
      <c r="I6" s="16">
        <v>4.2906063462142638</v>
      </c>
      <c r="J6" s="16">
        <v>3.9258418090253779</v>
      </c>
      <c r="K6" s="16">
        <v>0.93064050778995955</v>
      </c>
      <c r="L6" s="16">
        <v>4.7999153080669066</v>
      </c>
      <c r="M6" s="16">
        <v>4.9613826627059137</v>
      </c>
      <c r="N6" s="16">
        <v>4.6641723648561477</v>
      </c>
      <c r="O6" s="16">
        <v>4.9193702797574721</v>
      </c>
      <c r="P6" s="16">
        <v>4.9616291532690244</v>
      </c>
    </row>
    <row r="7" spans="1:16" x14ac:dyDescent="0.25">
      <c r="A7" s="17" t="s">
        <v>81</v>
      </c>
      <c r="B7" s="16">
        <v>4.8205017301038069</v>
      </c>
      <c r="C7" s="16">
        <v>4.9274697383834436</v>
      </c>
      <c r="D7" s="16">
        <v>4.7617078565246658</v>
      </c>
      <c r="E7" s="16">
        <v>4.5697972041740504</v>
      </c>
      <c r="F7" s="16">
        <v>4.3017307064330037</v>
      </c>
      <c r="G7" s="16">
        <v>4.637645265764907</v>
      </c>
      <c r="H7" s="16">
        <v>4.999376623376623</v>
      </c>
      <c r="I7" s="16">
        <v>4.7197612315425701</v>
      </c>
      <c r="J7" s="16">
        <v>5.0648760738619538</v>
      </c>
      <c r="K7" s="16">
        <v>1.0270051933064051</v>
      </c>
      <c r="L7" s="16">
        <v>5.4063095490154565</v>
      </c>
      <c r="M7" s="16">
        <v>5.7992168512017281</v>
      </c>
      <c r="N7" s="16">
        <v>5.3070571539156237</v>
      </c>
      <c r="O7" s="16">
        <v>6.1851930645675992</v>
      </c>
      <c r="P7" s="16">
        <v>6.1962486602357982</v>
      </c>
    </row>
    <row r="8" spans="1:16" x14ac:dyDescent="0.25">
      <c r="A8" s="17" t="s">
        <v>82</v>
      </c>
      <c r="B8" s="16">
        <v>3.9166065502813443</v>
      </c>
      <c r="C8" s="16">
        <v>4.4190004948045525</v>
      </c>
      <c r="D8" s="16">
        <v>4.6814159292035402</v>
      </c>
      <c r="E8" s="16">
        <v>4.775779376498801</v>
      </c>
      <c r="F8" s="16">
        <v>4.0457542064351077</v>
      </c>
      <c r="G8" s="16">
        <v>4.6900283171521036</v>
      </c>
      <c r="H8" s="16">
        <v>4.8018255578093312</v>
      </c>
      <c r="I8" s="16">
        <v>5.4451394042192307</v>
      </c>
      <c r="J8" s="16">
        <v>5.7830268061065038</v>
      </c>
      <c r="K8" s="16">
        <v>1.1300503637381087</v>
      </c>
      <c r="L8" s="16">
        <v>5.3063583815028901</v>
      </c>
      <c r="M8" s="16">
        <v>6.2260208926875595</v>
      </c>
      <c r="N8" s="16">
        <v>5.2379130804377851</v>
      </c>
      <c r="O8" s="16">
        <v>5.9093776282590413</v>
      </c>
      <c r="P8" s="16">
        <v>5.9684756162064954</v>
      </c>
    </row>
    <row r="9" spans="1:16" x14ac:dyDescent="0.25">
      <c r="A9" s="17" t="s">
        <v>82</v>
      </c>
      <c r="B9" s="16">
        <v>3.9326215553311203</v>
      </c>
      <c r="C9" s="16">
        <v>4.3059871350816437</v>
      </c>
      <c r="D9" s="16">
        <v>4.6918744971842328</v>
      </c>
      <c r="E9" s="16">
        <v>4.7608458687595379</v>
      </c>
      <c r="F9" s="16">
        <v>4.2139132146019884</v>
      </c>
      <c r="G9" s="16">
        <v>4.2326051779935279</v>
      </c>
      <c r="H9" s="16">
        <v>4.0740365111561871</v>
      </c>
      <c r="I9" s="16">
        <v>4.8321848828580514</v>
      </c>
      <c r="J9" s="16">
        <v>4.5721841567496098</v>
      </c>
      <c r="K9" s="16">
        <v>1.102070509233352</v>
      </c>
      <c r="L9" s="16">
        <v>4.9256962690488697</v>
      </c>
      <c r="M9" s="16">
        <v>5.3938407271740605</v>
      </c>
      <c r="N9" s="16">
        <v>5.2189990436722979</v>
      </c>
      <c r="O9" s="16">
        <v>5.8891925988225395</v>
      </c>
      <c r="P9" s="16">
        <v>5.9952396064741347</v>
      </c>
    </row>
    <row r="10" spans="1:16" x14ac:dyDescent="0.25">
      <c r="A10" s="17" t="s">
        <v>82</v>
      </c>
      <c r="B10" s="16">
        <v>3.8250613187130278</v>
      </c>
      <c r="C10" s="16">
        <v>4.1128154379020287</v>
      </c>
      <c r="D10" s="16">
        <v>4.2295856798069185</v>
      </c>
      <c r="E10" s="16">
        <v>4.3416176149989099</v>
      </c>
      <c r="F10" s="16">
        <v>3.8492571091213224</v>
      </c>
      <c r="G10" s="16">
        <v>4.5756472491909381</v>
      </c>
      <c r="H10" s="16">
        <v>4.6597363083164298</v>
      </c>
      <c r="I10" s="16">
        <v>5.4559525071557298</v>
      </c>
      <c r="J10" s="16">
        <v>5.6998437312176939</v>
      </c>
      <c r="K10" s="16">
        <v>1.0242865137101287</v>
      </c>
      <c r="L10" s="16">
        <v>5.4356279558591689</v>
      </c>
      <c r="M10" s="16">
        <v>5.9895536562203233</v>
      </c>
      <c r="N10" s="16">
        <v>5.2497077887578367</v>
      </c>
      <c r="O10" s="16">
        <v>5.8404121110176614</v>
      </c>
      <c r="P10" s="16">
        <v>5.9075425790754252</v>
      </c>
    </row>
    <row r="11" spans="1:16" x14ac:dyDescent="0.25">
      <c r="A11" s="17" t="s">
        <v>83</v>
      </c>
      <c r="B11" s="16">
        <v>4.0901162790697674</v>
      </c>
      <c r="C11" s="16">
        <v>4.3198372907009741</v>
      </c>
      <c r="D11" s="16">
        <v>4.7040212891780016</v>
      </c>
      <c r="E11" s="16">
        <v>4.7570440188508982</v>
      </c>
      <c r="F11" s="16">
        <v>4.6762192056309706</v>
      </c>
      <c r="G11" s="16">
        <v>4.5999391233766227</v>
      </c>
      <c r="H11" s="16">
        <v>4.8065159574468082</v>
      </c>
      <c r="I11" s="16">
        <v>5.948198198198198</v>
      </c>
      <c r="J11" s="16">
        <v>5.5357295678219947</v>
      </c>
      <c r="K11" s="16">
        <v>1.0417374206810259</v>
      </c>
      <c r="L11" s="16">
        <v>5.2663804207814504</v>
      </c>
      <c r="M11" s="16">
        <v>5.4621251972645979</v>
      </c>
      <c r="N11" s="16">
        <v>5.8620054460996318</v>
      </c>
      <c r="O11" s="16">
        <v>6.7124676874130049</v>
      </c>
      <c r="P11" s="16">
        <v>6.7529741077676695</v>
      </c>
    </row>
    <row r="12" spans="1:16" x14ac:dyDescent="0.25">
      <c r="A12" s="17" t="s">
        <v>83</v>
      </c>
      <c r="B12" s="16">
        <v>3.4942536506219577</v>
      </c>
      <c r="C12" s="16">
        <v>3.7079746476208499</v>
      </c>
      <c r="D12" s="16">
        <v>3.9036073329390892</v>
      </c>
      <c r="E12" s="16">
        <v>4.1343627795046629</v>
      </c>
      <c r="F12" s="16">
        <v>4.0996480643539464</v>
      </c>
      <c r="G12" s="16">
        <v>4.4633725649350646</v>
      </c>
      <c r="H12" s="16">
        <v>4.1358282674772031</v>
      </c>
      <c r="I12" s="16">
        <v>5.4387796887796886</v>
      </c>
      <c r="J12" s="16">
        <v>5.2430466409927261</v>
      </c>
      <c r="K12" s="16">
        <v>0.88926624363213869</v>
      </c>
      <c r="L12" s="16">
        <v>5.0912838127951909</v>
      </c>
      <c r="M12" s="16">
        <v>5.4772049798351743</v>
      </c>
      <c r="N12" s="16">
        <v>5.7163222809546701</v>
      </c>
      <c r="O12" s="16">
        <v>7.245675084509843</v>
      </c>
      <c r="P12" s="16">
        <v>7.2296311106667996</v>
      </c>
    </row>
    <row r="13" spans="1:16" x14ac:dyDescent="0.25">
      <c r="A13" s="17" t="s">
        <v>83</v>
      </c>
      <c r="B13" s="16">
        <v>4.0212952947539202</v>
      </c>
      <c r="C13" s="16">
        <v>4.3036609592280772</v>
      </c>
      <c r="D13" s="16">
        <v>4.7131874630396222</v>
      </c>
      <c r="E13" s="16">
        <v>4.6637922390454234</v>
      </c>
      <c r="F13" s="16">
        <v>4.637807943690297</v>
      </c>
      <c r="G13" s="16">
        <v>4.6626420454545459</v>
      </c>
      <c r="H13" s="16">
        <v>4.5090235562310026</v>
      </c>
      <c r="I13" s="16">
        <v>5.8080466830466833</v>
      </c>
      <c r="J13" s="16">
        <v>5.0703893881044078</v>
      </c>
      <c r="K13" s="16">
        <v>0.917061399588882</v>
      </c>
      <c r="L13" s="16">
        <v>5.0760841562902534</v>
      </c>
      <c r="M13" s="16">
        <v>5.3586708749780811</v>
      </c>
      <c r="N13" s="16">
        <v>5.8340541406375142</v>
      </c>
      <c r="O13" s="16">
        <v>6.3475840127261884</v>
      </c>
      <c r="P13" s="16">
        <v>6.3873837848645412</v>
      </c>
    </row>
    <row r="15" spans="1:16" x14ac:dyDescent="0.25">
      <c r="A15" s="49" t="s">
        <v>98</v>
      </c>
    </row>
    <row r="16" spans="1:16" x14ac:dyDescent="0.25">
      <c r="A16" s="15" t="s">
        <v>0</v>
      </c>
      <c r="B16" s="15" t="s">
        <v>1</v>
      </c>
      <c r="C16" s="15" t="s">
        <v>2</v>
      </c>
      <c r="D16" s="15" t="s">
        <v>3</v>
      </c>
      <c r="E16" s="15" t="s">
        <v>4</v>
      </c>
      <c r="F16" s="15" t="s">
        <v>5</v>
      </c>
      <c r="G16" s="15" t="s">
        <v>6</v>
      </c>
      <c r="H16" s="15" t="s">
        <v>7</v>
      </c>
      <c r="I16" s="15" t="s">
        <v>8</v>
      </c>
      <c r="J16" s="15" t="s">
        <v>9</v>
      </c>
      <c r="K16" s="15" t="s">
        <v>10</v>
      </c>
      <c r="L16" s="15" t="s">
        <v>79</v>
      </c>
      <c r="M16" s="15" t="s">
        <v>11</v>
      </c>
      <c r="N16" s="15" t="s">
        <v>12</v>
      </c>
      <c r="O16" s="15" t="s">
        <v>13</v>
      </c>
      <c r="P16" s="15" t="s">
        <v>14</v>
      </c>
    </row>
    <row r="17" spans="1:16" x14ac:dyDescent="0.25">
      <c r="A17" s="17" t="s">
        <v>80</v>
      </c>
      <c r="B17" s="50">
        <f>B2/5</f>
        <v>1.2326773187840998</v>
      </c>
      <c r="C17" s="50">
        <f t="shared" ref="C17:P17" si="0">C2/5</f>
        <v>0.98550724637681153</v>
      </c>
      <c r="D17" s="50">
        <f t="shared" si="0"/>
        <v>0.9860966685923358</v>
      </c>
      <c r="E17" s="50">
        <f t="shared" si="0"/>
        <v>0.97032755298651252</v>
      </c>
      <c r="F17" s="50">
        <f t="shared" si="0"/>
        <v>0.88485618574563918</v>
      </c>
      <c r="G17" s="50">
        <f t="shared" si="0"/>
        <v>0.85237278444825615</v>
      </c>
      <c r="H17" s="50">
        <f t="shared" si="0"/>
        <v>0.84219092331768386</v>
      </c>
      <c r="I17" s="50">
        <f t="shared" si="0"/>
        <v>0.9952076677316295</v>
      </c>
      <c r="J17" s="50">
        <f t="shared" si="0"/>
        <v>0.89079953650057941</v>
      </c>
      <c r="K17" s="50">
        <f>K2/1</f>
        <v>1.0184320471860409</v>
      </c>
      <c r="L17" s="50">
        <f t="shared" si="0"/>
        <v>1.0117050802461687</v>
      </c>
      <c r="M17" s="50">
        <f t="shared" si="0"/>
        <v>0.91901723903895749</v>
      </c>
      <c r="N17" s="50">
        <f t="shared" si="0"/>
        <v>0.88623321926822851</v>
      </c>
      <c r="O17" s="50">
        <f t="shared" si="0"/>
        <v>1.052086463992602</v>
      </c>
      <c r="P17" s="50">
        <f t="shared" si="0"/>
        <v>1.0703815728245696</v>
      </c>
    </row>
    <row r="18" spans="1:16" x14ac:dyDescent="0.25">
      <c r="A18" s="17" t="s">
        <v>80</v>
      </c>
      <c r="B18" s="50">
        <f t="shared" ref="B18:P18" si="1">B3/5</f>
        <v>1.2394583008573656</v>
      </c>
      <c r="C18" s="50">
        <f t="shared" si="1"/>
        <v>0.97261434217955967</v>
      </c>
      <c r="D18" s="50">
        <f t="shared" si="1"/>
        <v>0.99572501444251882</v>
      </c>
      <c r="E18" s="50">
        <f t="shared" si="1"/>
        <v>1.0003425390708629</v>
      </c>
      <c r="F18" s="50">
        <f t="shared" si="1"/>
        <v>0.89070116668591892</v>
      </c>
      <c r="G18" s="50">
        <f t="shared" si="1"/>
        <v>1.0006861063464836</v>
      </c>
      <c r="H18" s="50">
        <f t="shared" si="1"/>
        <v>1.0016484089723527</v>
      </c>
      <c r="I18" s="50">
        <f t="shared" si="1"/>
        <v>1.1712951585156059</v>
      </c>
      <c r="J18" s="50">
        <f t="shared" si="1"/>
        <v>1.1037543453070682</v>
      </c>
      <c r="K18" s="50">
        <f t="shared" ref="K18:K28" si="2">K3/1</f>
        <v>1.0802408454165644</v>
      </c>
      <c r="L18" s="50">
        <f t="shared" si="1"/>
        <v>1.1832991432363942</v>
      </c>
      <c r="M18" s="50">
        <f t="shared" si="1"/>
        <v>1.1193973123388083</v>
      </c>
      <c r="N18" s="50">
        <f t="shared" si="1"/>
        <v>0.98762832324295857</v>
      </c>
      <c r="O18" s="50">
        <f t="shared" si="1"/>
        <v>1.1265056062882903</v>
      </c>
      <c r="P18" s="50">
        <f t="shared" si="1"/>
        <v>1.1357840856212191</v>
      </c>
    </row>
    <row r="19" spans="1:16" x14ac:dyDescent="0.25">
      <c r="A19" s="17" t="s">
        <v>80</v>
      </c>
      <c r="B19" s="50">
        <f t="shared" ref="B19:P19" si="3">B4/5</f>
        <v>1.2290919719407638</v>
      </c>
      <c r="C19" s="50">
        <f t="shared" si="3"/>
        <v>0.98065123282514599</v>
      </c>
      <c r="D19" s="50">
        <f t="shared" si="3"/>
        <v>0.9925476603119584</v>
      </c>
      <c r="E19" s="50">
        <f t="shared" si="3"/>
        <v>1.0016912866623848</v>
      </c>
      <c r="F19" s="50">
        <f t="shared" si="3"/>
        <v>0.93196257363982904</v>
      </c>
      <c r="G19" s="50">
        <f t="shared" si="3"/>
        <v>0.96115875738517231</v>
      </c>
      <c r="H19" s="50">
        <f t="shared" si="3"/>
        <v>1.0080333854981745</v>
      </c>
      <c r="I19" s="50">
        <f t="shared" si="3"/>
        <v>1.0487589088228066</v>
      </c>
      <c r="J19" s="50">
        <f t="shared" si="3"/>
        <v>1.0678563151796061</v>
      </c>
      <c r="K19" s="50">
        <f t="shared" si="2"/>
        <v>0.99053821577783252</v>
      </c>
      <c r="L19" s="50">
        <f t="shared" si="3"/>
        <v>1.1519488355255221</v>
      </c>
      <c r="M19" s="50">
        <f t="shared" si="3"/>
        <v>1.0374372200352924</v>
      </c>
      <c r="N19" s="50">
        <f t="shared" si="3"/>
        <v>0.93095551460910764</v>
      </c>
      <c r="O19" s="50">
        <f t="shared" si="3"/>
        <v>1.0352329210495896</v>
      </c>
      <c r="P19" s="50">
        <f t="shared" si="3"/>
        <v>1.054071661237785</v>
      </c>
    </row>
    <row r="20" spans="1:16" x14ac:dyDescent="0.25">
      <c r="A20" s="17" t="s">
        <v>81</v>
      </c>
      <c r="B20" s="50">
        <f t="shared" ref="B20:P20" si="4">B5/5</f>
        <v>0.67935409457900797</v>
      </c>
      <c r="C20" s="50">
        <f t="shared" si="4"/>
        <v>0.79980476376415455</v>
      </c>
      <c r="D20" s="50">
        <f t="shared" si="4"/>
        <v>0.81275122607943062</v>
      </c>
      <c r="E20" s="50">
        <f t="shared" si="4"/>
        <v>0.77810592636345732</v>
      </c>
      <c r="F20" s="50">
        <f t="shared" si="4"/>
        <v>0.7430935016871667</v>
      </c>
      <c r="G20" s="50">
        <f t="shared" si="4"/>
        <v>0.79247475709658977</v>
      </c>
      <c r="H20" s="50">
        <f t="shared" si="4"/>
        <v>0.84450909090909076</v>
      </c>
      <c r="I20" s="50">
        <f t="shared" si="4"/>
        <v>0.85058121269242848</v>
      </c>
      <c r="J20" s="50">
        <f t="shared" si="4"/>
        <v>0.76897402982126994</v>
      </c>
      <c r="K20" s="50">
        <f t="shared" si="2"/>
        <v>0.95106751298326597</v>
      </c>
      <c r="L20" s="50">
        <f t="shared" si="4"/>
        <v>0.90381113698920179</v>
      </c>
      <c r="M20" s="50">
        <f t="shared" si="4"/>
        <v>0.88282473669997297</v>
      </c>
      <c r="N20" s="50">
        <f t="shared" si="4"/>
        <v>0.82913172493871756</v>
      </c>
      <c r="O20" s="50">
        <f t="shared" si="4"/>
        <v>0.86022763535794056</v>
      </c>
      <c r="P20" s="50">
        <f t="shared" si="4"/>
        <v>0.86664523043944275</v>
      </c>
    </row>
    <row r="21" spans="1:16" x14ac:dyDescent="0.25">
      <c r="A21" s="17" t="s">
        <v>81</v>
      </c>
      <c r="B21" s="50">
        <f t="shared" ref="B21:P21" si="5">B6/5</f>
        <v>0.7180219146482123</v>
      </c>
      <c r="C21" s="50">
        <f t="shared" si="5"/>
        <v>0.78637251073799308</v>
      </c>
      <c r="D21" s="50">
        <f t="shared" si="5"/>
        <v>0.80732762765650556</v>
      </c>
      <c r="E21" s="50">
        <f t="shared" si="5"/>
        <v>0.77117542823390428</v>
      </c>
      <c r="F21" s="50">
        <f t="shared" si="5"/>
        <v>0.72158484815500168</v>
      </c>
      <c r="G21" s="50">
        <f t="shared" si="5"/>
        <v>0.83526385978281559</v>
      </c>
      <c r="H21" s="50">
        <f t="shared" si="5"/>
        <v>0.86886233766233756</v>
      </c>
      <c r="I21" s="50">
        <f t="shared" si="5"/>
        <v>0.85812126924285281</v>
      </c>
      <c r="J21" s="50">
        <f t="shared" si="5"/>
        <v>0.78516836180507554</v>
      </c>
      <c r="K21" s="50">
        <f t="shared" si="2"/>
        <v>0.93064050778995955</v>
      </c>
      <c r="L21" s="50">
        <f t="shared" si="5"/>
        <v>0.95998306161338132</v>
      </c>
      <c r="M21" s="50">
        <f t="shared" si="5"/>
        <v>0.99227653254118275</v>
      </c>
      <c r="N21" s="50">
        <f t="shared" si="5"/>
        <v>0.93283447297122957</v>
      </c>
      <c r="O21" s="50">
        <f t="shared" si="5"/>
        <v>0.98387405595149446</v>
      </c>
      <c r="P21" s="50">
        <f t="shared" si="5"/>
        <v>0.99232583065380486</v>
      </c>
    </row>
    <row r="22" spans="1:16" x14ac:dyDescent="0.25">
      <c r="A22" s="17" t="s">
        <v>81</v>
      </c>
      <c r="B22" s="50">
        <f t="shared" ref="B22:P22" si="6">B7/5</f>
        <v>0.96410034602076133</v>
      </c>
      <c r="C22" s="50">
        <f t="shared" si="6"/>
        <v>0.98549394767668874</v>
      </c>
      <c r="D22" s="50">
        <f t="shared" si="6"/>
        <v>0.95234157130493313</v>
      </c>
      <c r="E22" s="50">
        <f t="shared" si="6"/>
        <v>0.91395944083481007</v>
      </c>
      <c r="F22" s="50">
        <f t="shared" si="6"/>
        <v>0.8603461412866007</v>
      </c>
      <c r="G22" s="50">
        <f t="shared" si="6"/>
        <v>0.9275290531529814</v>
      </c>
      <c r="H22" s="50">
        <f t="shared" si="6"/>
        <v>0.99987532467532458</v>
      </c>
      <c r="I22" s="50">
        <f t="shared" si="6"/>
        <v>0.94395224630851404</v>
      </c>
      <c r="J22" s="50">
        <f t="shared" si="6"/>
        <v>1.0129752147723907</v>
      </c>
      <c r="K22" s="50">
        <f t="shared" si="2"/>
        <v>1.0270051933064051</v>
      </c>
      <c r="L22" s="50">
        <f t="shared" si="6"/>
        <v>1.0812619098030913</v>
      </c>
      <c r="M22" s="50">
        <f t="shared" si="6"/>
        <v>1.1598433702403457</v>
      </c>
      <c r="N22" s="50">
        <f t="shared" si="6"/>
        <v>1.0614114307831248</v>
      </c>
      <c r="O22" s="50">
        <f t="shared" si="6"/>
        <v>1.2370386129135198</v>
      </c>
      <c r="P22" s="50">
        <f t="shared" si="6"/>
        <v>1.2392497320471596</v>
      </c>
    </row>
    <row r="23" spans="1:16" x14ac:dyDescent="0.25">
      <c r="A23" s="17" t="s">
        <v>82</v>
      </c>
      <c r="B23" s="50">
        <f t="shared" ref="B23:P23" si="7">B8/5</f>
        <v>0.78332131005626882</v>
      </c>
      <c r="C23" s="50">
        <f t="shared" si="7"/>
        <v>0.8838000989609105</v>
      </c>
      <c r="D23" s="50">
        <f t="shared" si="7"/>
        <v>0.93628318584070802</v>
      </c>
      <c r="E23" s="50">
        <f t="shared" si="7"/>
        <v>0.9551558752997602</v>
      </c>
      <c r="F23" s="50">
        <f t="shared" si="7"/>
        <v>0.80915084128702153</v>
      </c>
      <c r="G23" s="50">
        <f t="shared" si="7"/>
        <v>0.93800566343042069</v>
      </c>
      <c r="H23" s="50">
        <f t="shared" si="7"/>
        <v>0.96036511156186621</v>
      </c>
      <c r="I23" s="50">
        <f t="shared" si="7"/>
        <v>1.0890278808438461</v>
      </c>
      <c r="J23" s="50">
        <f t="shared" si="7"/>
        <v>1.1566053612213008</v>
      </c>
      <c r="K23" s="50">
        <f t="shared" si="2"/>
        <v>1.1300503637381087</v>
      </c>
      <c r="L23" s="50">
        <f t="shared" si="7"/>
        <v>1.0612716763005781</v>
      </c>
      <c r="M23" s="50">
        <f t="shared" si="7"/>
        <v>1.2452041785375119</v>
      </c>
      <c r="N23" s="50">
        <f t="shared" si="7"/>
        <v>1.047582616087557</v>
      </c>
      <c r="O23" s="50">
        <f t="shared" si="7"/>
        <v>1.1818755256518083</v>
      </c>
      <c r="P23" s="50">
        <f t="shared" si="7"/>
        <v>1.1936951232412991</v>
      </c>
    </row>
    <row r="24" spans="1:16" x14ac:dyDescent="0.25">
      <c r="A24" s="17" t="s">
        <v>82</v>
      </c>
      <c r="B24" s="50">
        <f t="shared" ref="B24:P24" si="8">B9/5</f>
        <v>0.78652431106622411</v>
      </c>
      <c r="C24" s="50">
        <f t="shared" si="8"/>
        <v>0.86119742701632873</v>
      </c>
      <c r="D24" s="50">
        <f t="shared" si="8"/>
        <v>0.9383748994368466</v>
      </c>
      <c r="E24" s="50">
        <f t="shared" si="8"/>
        <v>0.95216917375190757</v>
      </c>
      <c r="F24" s="50">
        <f t="shared" si="8"/>
        <v>0.84278264292039773</v>
      </c>
      <c r="G24" s="50">
        <f t="shared" si="8"/>
        <v>0.84652103559870562</v>
      </c>
      <c r="H24" s="50">
        <f t="shared" si="8"/>
        <v>0.81480730223123743</v>
      </c>
      <c r="I24" s="50">
        <f t="shared" si="8"/>
        <v>0.96643697657161032</v>
      </c>
      <c r="J24" s="50">
        <f t="shared" si="8"/>
        <v>0.91443683134992193</v>
      </c>
      <c r="K24" s="50">
        <f t="shared" si="2"/>
        <v>1.102070509233352</v>
      </c>
      <c r="L24" s="50">
        <f t="shared" si="8"/>
        <v>0.98513925380977396</v>
      </c>
      <c r="M24" s="50">
        <f t="shared" si="8"/>
        <v>1.0787681454348121</v>
      </c>
      <c r="N24" s="50">
        <f t="shared" si="8"/>
        <v>1.0437998087344595</v>
      </c>
      <c r="O24" s="50">
        <f t="shared" si="8"/>
        <v>1.1778385197645078</v>
      </c>
      <c r="P24" s="50">
        <f t="shared" si="8"/>
        <v>1.1990479212948268</v>
      </c>
    </row>
    <row r="25" spans="1:16" x14ac:dyDescent="0.25">
      <c r="A25" s="17" t="s">
        <v>82</v>
      </c>
      <c r="B25" s="50">
        <f t="shared" ref="B25:P25" si="9">B10/5</f>
        <v>0.76501226374260556</v>
      </c>
      <c r="C25" s="50">
        <f t="shared" si="9"/>
        <v>0.82256308758040575</v>
      </c>
      <c r="D25" s="50">
        <f t="shared" si="9"/>
        <v>0.84591713596138374</v>
      </c>
      <c r="E25" s="50">
        <f t="shared" si="9"/>
        <v>0.86832352299978199</v>
      </c>
      <c r="F25" s="50">
        <f t="shared" si="9"/>
        <v>0.76985142182426447</v>
      </c>
      <c r="G25" s="50">
        <f t="shared" si="9"/>
        <v>0.91512944983818767</v>
      </c>
      <c r="H25" s="50">
        <f t="shared" si="9"/>
        <v>0.93194726166328601</v>
      </c>
      <c r="I25" s="50">
        <f t="shared" si="9"/>
        <v>1.091190501431146</v>
      </c>
      <c r="J25" s="50">
        <f t="shared" si="9"/>
        <v>1.1399687462435388</v>
      </c>
      <c r="K25" s="50">
        <f t="shared" si="2"/>
        <v>1.0242865137101287</v>
      </c>
      <c r="L25" s="50">
        <f t="shared" si="9"/>
        <v>1.0871255911718338</v>
      </c>
      <c r="M25" s="50">
        <f t="shared" si="9"/>
        <v>1.1979107312440647</v>
      </c>
      <c r="N25" s="50">
        <f t="shared" si="9"/>
        <v>1.0499415577515674</v>
      </c>
      <c r="O25" s="50">
        <f t="shared" si="9"/>
        <v>1.1680824222035322</v>
      </c>
      <c r="P25" s="50">
        <f t="shared" si="9"/>
        <v>1.1815085158150851</v>
      </c>
    </row>
    <row r="26" spans="1:16" x14ac:dyDescent="0.25">
      <c r="A26" s="17" t="s">
        <v>83</v>
      </c>
      <c r="B26" s="50">
        <f t="shared" ref="B26:P26" si="10">B11/5</f>
        <v>0.81802325581395352</v>
      </c>
      <c r="C26" s="50">
        <f t="shared" si="10"/>
        <v>0.86396745814019482</v>
      </c>
      <c r="D26" s="50">
        <f t="shared" si="10"/>
        <v>0.94080425783560029</v>
      </c>
      <c r="E26" s="50">
        <f t="shared" si="10"/>
        <v>0.95140880377017967</v>
      </c>
      <c r="F26" s="50">
        <f t="shared" si="10"/>
        <v>0.93524384112619408</v>
      </c>
      <c r="G26" s="50">
        <f t="shared" si="10"/>
        <v>0.91998782467532458</v>
      </c>
      <c r="H26" s="50">
        <f t="shared" si="10"/>
        <v>0.96130319148936161</v>
      </c>
      <c r="I26" s="50">
        <f t="shared" si="10"/>
        <v>1.1896396396396396</v>
      </c>
      <c r="J26" s="50">
        <f t="shared" si="10"/>
        <v>1.1071459135643988</v>
      </c>
      <c r="K26" s="50">
        <f t="shared" si="2"/>
        <v>1.0417374206810259</v>
      </c>
      <c r="L26" s="50">
        <f t="shared" si="10"/>
        <v>1.05327608415629</v>
      </c>
      <c r="M26" s="50">
        <f t="shared" si="10"/>
        <v>1.0924250394529196</v>
      </c>
      <c r="N26" s="50">
        <f t="shared" si="10"/>
        <v>1.1724010892199264</v>
      </c>
      <c r="O26" s="50">
        <f t="shared" si="10"/>
        <v>1.342493537482601</v>
      </c>
      <c r="P26" s="50">
        <f t="shared" si="10"/>
        <v>1.3505948215535339</v>
      </c>
    </row>
    <row r="27" spans="1:16" x14ac:dyDescent="0.25">
      <c r="A27" s="17" t="s">
        <v>83</v>
      </c>
      <c r="B27" s="50">
        <f t="shared" ref="B27:P27" si="11">B12/5</f>
        <v>0.69885073012439158</v>
      </c>
      <c r="C27" s="50">
        <f t="shared" si="11"/>
        <v>0.74159492952416994</v>
      </c>
      <c r="D27" s="50">
        <f t="shared" si="11"/>
        <v>0.78072146658781783</v>
      </c>
      <c r="E27" s="50">
        <f t="shared" si="11"/>
        <v>0.82687255590093256</v>
      </c>
      <c r="F27" s="50">
        <f t="shared" si="11"/>
        <v>0.81992961287078925</v>
      </c>
      <c r="G27" s="50">
        <f t="shared" si="11"/>
        <v>0.89267451298701295</v>
      </c>
      <c r="H27" s="50">
        <f t="shared" si="11"/>
        <v>0.82716565349544058</v>
      </c>
      <c r="I27" s="50">
        <f t="shared" si="11"/>
        <v>1.0877559377559378</v>
      </c>
      <c r="J27" s="50">
        <f t="shared" si="11"/>
        <v>1.0486093281985451</v>
      </c>
      <c r="K27" s="50">
        <f t="shared" si="2"/>
        <v>0.88926624363213869</v>
      </c>
      <c r="L27" s="50">
        <f t="shared" si="11"/>
        <v>1.0182567625590382</v>
      </c>
      <c r="M27" s="50">
        <f t="shared" si="11"/>
        <v>1.0954409959670348</v>
      </c>
      <c r="N27" s="50">
        <f t="shared" si="11"/>
        <v>1.143264456190934</v>
      </c>
      <c r="O27" s="50">
        <f t="shared" si="11"/>
        <v>1.4491350169019686</v>
      </c>
      <c r="P27" s="50">
        <f t="shared" si="11"/>
        <v>1.44592622213336</v>
      </c>
    </row>
    <row r="28" spans="1:16" x14ac:dyDescent="0.25">
      <c r="A28" s="17" t="s">
        <v>83</v>
      </c>
      <c r="B28" s="50">
        <f t="shared" ref="B28:P28" si="12">B13/5</f>
        <v>0.80425905895078409</v>
      </c>
      <c r="C28" s="50">
        <f t="shared" si="12"/>
        <v>0.86073219184561545</v>
      </c>
      <c r="D28" s="50">
        <f t="shared" si="12"/>
        <v>0.9426374926079244</v>
      </c>
      <c r="E28" s="50">
        <f t="shared" si="12"/>
        <v>0.93275844780908468</v>
      </c>
      <c r="F28" s="50">
        <f t="shared" si="12"/>
        <v>0.92756158873805938</v>
      </c>
      <c r="G28" s="50">
        <f t="shared" si="12"/>
        <v>0.93252840909090917</v>
      </c>
      <c r="H28" s="50">
        <f t="shared" si="12"/>
        <v>0.90180471124620054</v>
      </c>
      <c r="I28" s="50">
        <f t="shared" si="12"/>
        <v>1.1616093366093367</v>
      </c>
      <c r="J28" s="50">
        <f t="shared" si="12"/>
        <v>1.0140778776208816</v>
      </c>
      <c r="K28" s="50">
        <f t="shared" si="2"/>
        <v>0.917061399588882</v>
      </c>
      <c r="L28" s="50">
        <f t="shared" si="12"/>
        <v>1.0152168312580507</v>
      </c>
      <c r="M28" s="50">
        <f t="shared" si="12"/>
        <v>1.0717341749956162</v>
      </c>
      <c r="N28" s="50">
        <f t="shared" si="12"/>
        <v>1.1668108281275029</v>
      </c>
      <c r="O28" s="50">
        <f t="shared" si="12"/>
        <v>1.2695168025452377</v>
      </c>
      <c r="P28" s="50">
        <f t="shared" si="12"/>
        <v>1.2774767569729082</v>
      </c>
    </row>
    <row r="31" spans="1:16" x14ac:dyDescent="0.25">
      <c r="A31" s="15" t="s">
        <v>0</v>
      </c>
      <c r="B31" s="15" t="s">
        <v>1</v>
      </c>
      <c r="C31" s="15" t="s">
        <v>2</v>
      </c>
      <c r="D31" s="15" t="s">
        <v>3</v>
      </c>
      <c r="E31" s="15" t="s">
        <v>4</v>
      </c>
      <c r="F31" s="15" t="s">
        <v>5</v>
      </c>
      <c r="G31" s="15" t="s">
        <v>6</v>
      </c>
      <c r="H31" s="15" t="s">
        <v>7</v>
      </c>
      <c r="I31" s="15" t="s">
        <v>8</v>
      </c>
      <c r="J31" s="15" t="s">
        <v>9</v>
      </c>
      <c r="K31" s="15" t="s">
        <v>10</v>
      </c>
      <c r="L31" s="15" t="s">
        <v>79</v>
      </c>
      <c r="M31" s="15" t="s">
        <v>11</v>
      </c>
      <c r="N31" s="15" t="s">
        <v>12</v>
      </c>
      <c r="O31" s="15" t="s">
        <v>13</v>
      </c>
      <c r="P31" s="15" t="s">
        <v>14</v>
      </c>
    </row>
    <row r="32" spans="1:16" x14ac:dyDescent="0.25">
      <c r="A32" s="17" t="s">
        <v>80</v>
      </c>
      <c r="B32" s="50">
        <v>1.2326773187840998</v>
      </c>
      <c r="C32" s="50">
        <v>0.98550724637681153</v>
      </c>
      <c r="D32" s="50">
        <v>0.9860966685923358</v>
      </c>
      <c r="E32" s="50">
        <v>0.97032755298651252</v>
      </c>
      <c r="F32" s="50">
        <v>0.88485618574563918</v>
      </c>
      <c r="G32" s="50">
        <v>0.85237278444825615</v>
      </c>
      <c r="H32" s="50">
        <v>0.84219092331768386</v>
      </c>
      <c r="I32" s="50">
        <v>0.9952076677316295</v>
      </c>
      <c r="J32" s="50">
        <v>0.89079953650057941</v>
      </c>
      <c r="K32" s="50">
        <v>1.0184320471860409</v>
      </c>
      <c r="L32" s="50">
        <v>1.0117050802461687</v>
      </c>
      <c r="M32" s="50">
        <v>0.91901723903895749</v>
      </c>
      <c r="N32" s="50">
        <v>0.88623321926822851</v>
      </c>
      <c r="O32" s="50">
        <v>1.052086463992602</v>
      </c>
      <c r="P32" s="50">
        <v>1.0703815728245696</v>
      </c>
    </row>
    <row r="33" spans="1:18" x14ac:dyDescent="0.25">
      <c r="A33" s="17" t="s">
        <v>80</v>
      </c>
      <c r="B33" s="50">
        <v>1.2394583008573656</v>
      </c>
      <c r="C33" s="50">
        <v>0.97261434217955967</v>
      </c>
      <c r="D33" s="50">
        <v>0.99572501444251882</v>
      </c>
      <c r="E33" s="50">
        <v>1.0003425390708629</v>
      </c>
      <c r="F33" s="50">
        <v>0.89070116668591892</v>
      </c>
      <c r="G33" s="50">
        <v>1.0006861063464836</v>
      </c>
      <c r="H33" s="50">
        <v>1.0016484089723527</v>
      </c>
      <c r="I33" s="50">
        <v>1.1712951585156059</v>
      </c>
      <c r="J33" s="50">
        <v>1.1037543453070682</v>
      </c>
      <c r="K33" s="50">
        <v>1.0802408454165644</v>
      </c>
      <c r="L33" s="50">
        <v>1.1832991432363942</v>
      </c>
      <c r="M33" s="50">
        <v>1.1193973123388083</v>
      </c>
      <c r="N33" s="50">
        <v>0.98762832324295857</v>
      </c>
      <c r="O33" s="50">
        <v>1.1265056062882903</v>
      </c>
      <c r="P33" s="50">
        <v>1.1357840856212191</v>
      </c>
    </row>
    <row r="34" spans="1:18" x14ac:dyDescent="0.25">
      <c r="A34" s="17" t="s">
        <v>80</v>
      </c>
      <c r="B34" s="50">
        <v>1.2290919719407638</v>
      </c>
      <c r="C34" s="50">
        <v>0.98065123282514599</v>
      </c>
      <c r="D34" s="50">
        <v>0.9925476603119584</v>
      </c>
      <c r="E34" s="50">
        <v>1.0016912866623848</v>
      </c>
      <c r="F34" s="50">
        <v>0.93196257363982904</v>
      </c>
      <c r="G34" s="50">
        <v>0.96115875738517231</v>
      </c>
      <c r="H34" s="50">
        <v>1.0080333854981745</v>
      </c>
      <c r="I34" s="50">
        <v>1.0487589088228066</v>
      </c>
      <c r="J34" s="50">
        <v>1.0678563151796061</v>
      </c>
      <c r="K34" s="50">
        <v>0.99053821577783252</v>
      </c>
      <c r="L34" s="50">
        <v>1.1519488355255221</v>
      </c>
      <c r="M34" s="50">
        <v>1.0374372200352924</v>
      </c>
      <c r="N34" s="50">
        <v>0.93095551460910764</v>
      </c>
      <c r="O34" s="50">
        <v>1.0352329210495896</v>
      </c>
      <c r="P34" s="50">
        <v>1.054071661237785</v>
      </c>
    </row>
    <row r="35" spans="1:18" x14ac:dyDescent="0.25">
      <c r="A35" s="17" t="s">
        <v>99</v>
      </c>
      <c r="B35" s="50">
        <f>AVERAGE(B32:B34)</f>
        <v>1.2337425305274097</v>
      </c>
      <c r="C35" s="50">
        <f t="shared" ref="C35:P35" si="13">AVERAGE(C32:C34)</f>
        <v>0.97959094046050577</v>
      </c>
      <c r="D35" s="50">
        <f t="shared" si="13"/>
        <v>0.99145644778227104</v>
      </c>
      <c r="E35" s="50">
        <f t="shared" si="13"/>
        <v>0.99078712623992005</v>
      </c>
      <c r="F35" s="50">
        <f t="shared" si="13"/>
        <v>0.90250664202379571</v>
      </c>
      <c r="G35" s="50">
        <f t="shared" si="13"/>
        <v>0.93807254939330387</v>
      </c>
      <c r="H35" s="50">
        <f t="shared" si="13"/>
        <v>0.95062423926273709</v>
      </c>
      <c r="I35" s="50">
        <f t="shared" si="13"/>
        <v>1.0717539116900141</v>
      </c>
      <c r="J35" s="50">
        <f t="shared" si="13"/>
        <v>1.0208033989957512</v>
      </c>
      <c r="K35" s="50">
        <f t="shared" si="13"/>
        <v>1.0297370361268126</v>
      </c>
      <c r="L35" s="50">
        <f t="shared" si="13"/>
        <v>1.1156510196693616</v>
      </c>
      <c r="M35" s="50">
        <f t="shared" si="13"/>
        <v>1.0252839238043527</v>
      </c>
      <c r="N35" s="50">
        <f t="shared" si="13"/>
        <v>0.93493901904009824</v>
      </c>
      <c r="O35" s="50">
        <f t="shared" si="13"/>
        <v>1.0712749971101607</v>
      </c>
      <c r="P35" s="50">
        <f t="shared" si="13"/>
        <v>1.086745773227858</v>
      </c>
    </row>
    <row r="36" spans="1:18" x14ac:dyDescent="0.25">
      <c r="A36" s="17" t="s">
        <v>81</v>
      </c>
      <c r="B36" s="50">
        <v>0.67935409457900797</v>
      </c>
      <c r="C36" s="50">
        <v>0.79980476376415455</v>
      </c>
      <c r="D36" s="50">
        <v>0.81275122607943062</v>
      </c>
      <c r="E36" s="50">
        <v>0.77810592636345732</v>
      </c>
      <c r="F36" s="50">
        <v>0.7430935016871667</v>
      </c>
      <c r="G36" s="50">
        <v>0.79247475709658977</v>
      </c>
      <c r="H36" s="50">
        <v>0.84450909090909076</v>
      </c>
      <c r="I36" s="50">
        <v>0.85058121269242848</v>
      </c>
      <c r="J36" s="50">
        <v>0.76897402982126994</v>
      </c>
      <c r="K36" s="50">
        <v>0.95106751298326597</v>
      </c>
      <c r="L36" s="50">
        <v>0.90381113698920179</v>
      </c>
      <c r="M36" s="50">
        <v>0.88282473669997297</v>
      </c>
      <c r="N36" s="50">
        <v>0.82913172493871756</v>
      </c>
      <c r="O36" s="50">
        <v>0.86022763535794056</v>
      </c>
      <c r="P36" s="50">
        <v>0.86664523043944275</v>
      </c>
      <c r="R36">
        <f>STDEV(B36:B38)</f>
        <v>0.15445075936244113</v>
      </c>
    </row>
    <row r="37" spans="1:18" x14ac:dyDescent="0.25">
      <c r="A37" s="17" t="s">
        <v>81</v>
      </c>
      <c r="B37" s="50">
        <v>0.7180219146482123</v>
      </c>
      <c r="C37" s="50">
        <v>0.78637251073799308</v>
      </c>
      <c r="D37" s="50">
        <v>0.80732762765650556</v>
      </c>
      <c r="E37" s="50">
        <v>0.77117542823390428</v>
      </c>
      <c r="F37" s="50">
        <v>0.72158484815500168</v>
      </c>
      <c r="G37" s="50">
        <v>0.83526385978281559</v>
      </c>
      <c r="H37" s="50">
        <v>0.86886233766233756</v>
      </c>
      <c r="I37" s="50">
        <v>0.85812126924285281</v>
      </c>
      <c r="J37" s="50">
        <v>0.78516836180507554</v>
      </c>
      <c r="K37" s="50">
        <v>0.93064050778995955</v>
      </c>
      <c r="L37" s="50">
        <v>0.95998306161338132</v>
      </c>
      <c r="M37" s="50">
        <v>0.99227653254118275</v>
      </c>
      <c r="N37" s="50">
        <v>0.93283447297122957</v>
      </c>
      <c r="O37" s="50">
        <v>0.98387405595149446</v>
      </c>
      <c r="P37" s="50">
        <v>0.99232583065380486</v>
      </c>
    </row>
    <row r="38" spans="1:18" x14ac:dyDescent="0.25">
      <c r="A38" s="17" t="s">
        <v>81</v>
      </c>
      <c r="B38" s="50">
        <v>0.96410034602076133</v>
      </c>
      <c r="C38" s="50">
        <v>0.98549394767668874</v>
      </c>
      <c r="D38" s="50">
        <v>0.95234157130493313</v>
      </c>
      <c r="E38" s="50">
        <v>0.91395944083481007</v>
      </c>
      <c r="F38" s="50">
        <v>0.8603461412866007</v>
      </c>
      <c r="G38" s="50">
        <v>0.9275290531529814</v>
      </c>
      <c r="H38" s="50">
        <v>0.99987532467532458</v>
      </c>
      <c r="I38" s="50">
        <v>0.94395224630851404</v>
      </c>
      <c r="J38" s="50">
        <v>1.0129752147723907</v>
      </c>
      <c r="K38" s="50">
        <v>1.0270051933064051</v>
      </c>
      <c r="L38" s="50">
        <v>1.0812619098030913</v>
      </c>
      <c r="M38" s="50">
        <v>1.1598433702403457</v>
      </c>
      <c r="N38" s="50">
        <v>1.0614114307831248</v>
      </c>
      <c r="O38" s="50">
        <v>1.2370386129135198</v>
      </c>
      <c r="P38" s="50">
        <v>1.2392497320471596</v>
      </c>
    </row>
    <row r="39" spans="1:18" x14ac:dyDescent="0.25">
      <c r="A39" s="17" t="s">
        <v>100</v>
      </c>
      <c r="B39" s="50">
        <f>AVERAGE(B36:B38)</f>
        <v>0.78715878508266057</v>
      </c>
      <c r="C39" s="50">
        <f t="shared" ref="C39" si="14">AVERAGE(C36:C38)</f>
        <v>0.85722374072627883</v>
      </c>
      <c r="D39" s="50">
        <f t="shared" ref="D39" si="15">AVERAGE(D36:D38)</f>
        <v>0.85747347501362314</v>
      </c>
      <c r="E39" s="50">
        <f t="shared" ref="E39" si="16">AVERAGE(E36:E38)</f>
        <v>0.82108026514405719</v>
      </c>
      <c r="F39" s="50">
        <f t="shared" ref="F39" si="17">AVERAGE(F36:F38)</f>
        <v>0.77500816370958958</v>
      </c>
      <c r="G39" s="50">
        <f t="shared" ref="G39" si="18">AVERAGE(G36:G38)</f>
        <v>0.85175589001079555</v>
      </c>
      <c r="H39" s="50">
        <f t="shared" ref="H39" si="19">AVERAGE(H36:H38)</f>
        <v>0.90441558441558423</v>
      </c>
      <c r="I39" s="50">
        <f t="shared" ref="I39" si="20">AVERAGE(I36:I38)</f>
        <v>0.8842182427479317</v>
      </c>
      <c r="J39" s="50">
        <f t="shared" ref="J39" si="21">AVERAGE(J36:J38)</f>
        <v>0.85570586879957877</v>
      </c>
      <c r="K39" s="50">
        <f t="shared" ref="K39" si="22">AVERAGE(K36:K38)</f>
        <v>0.96957107135987686</v>
      </c>
      <c r="L39" s="50">
        <f t="shared" ref="L39" si="23">AVERAGE(L36:L38)</f>
        <v>0.98168536946855822</v>
      </c>
      <c r="M39" s="50">
        <f t="shared" ref="M39" si="24">AVERAGE(M36:M38)</f>
        <v>1.0116482131605005</v>
      </c>
      <c r="N39" s="50">
        <f t="shared" ref="N39" si="25">AVERAGE(N36:N38)</f>
        <v>0.94112587623102406</v>
      </c>
      <c r="O39" s="50">
        <f t="shared" ref="O39" si="26">AVERAGE(O36:O38)</f>
        <v>1.0270467680743183</v>
      </c>
      <c r="P39" s="50">
        <f t="shared" ref="P39" si="27">AVERAGE(P36:P38)</f>
        <v>1.0327402643801358</v>
      </c>
    </row>
    <row r="40" spans="1:18" x14ac:dyDescent="0.25">
      <c r="A40" s="17" t="s">
        <v>82</v>
      </c>
      <c r="B40" s="50">
        <v>0.78332131005626882</v>
      </c>
      <c r="C40" s="50">
        <v>0.8838000989609105</v>
      </c>
      <c r="D40" s="50">
        <v>0.93628318584070802</v>
      </c>
      <c r="E40" s="50">
        <v>0.9551558752997602</v>
      </c>
      <c r="F40" s="50">
        <v>0.80915084128702153</v>
      </c>
      <c r="G40" s="50">
        <v>0.93800566343042069</v>
      </c>
      <c r="H40" s="50">
        <v>0.96036511156186621</v>
      </c>
      <c r="I40" s="50">
        <v>1.0890278808438461</v>
      </c>
      <c r="J40" s="50">
        <v>1.1566053612213008</v>
      </c>
      <c r="K40" s="50">
        <v>1.1300503637381087</v>
      </c>
      <c r="L40" s="50">
        <v>1.0612716763005781</v>
      </c>
      <c r="M40" s="50">
        <v>1.2452041785375119</v>
      </c>
      <c r="N40" s="50">
        <v>1.047582616087557</v>
      </c>
      <c r="O40" s="50">
        <v>1.1818755256518083</v>
      </c>
      <c r="P40" s="50">
        <v>1.1936951232412991</v>
      </c>
    </row>
    <row r="41" spans="1:18" x14ac:dyDescent="0.25">
      <c r="A41" s="17" t="s">
        <v>82</v>
      </c>
      <c r="B41" s="50">
        <v>0.78652431106622411</v>
      </c>
      <c r="C41" s="50">
        <v>0.86119742701632873</v>
      </c>
      <c r="D41" s="50">
        <v>0.9383748994368466</v>
      </c>
      <c r="E41" s="50">
        <v>0.95216917375190757</v>
      </c>
      <c r="F41" s="50">
        <v>0.84278264292039773</v>
      </c>
      <c r="G41" s="50">
        <v>0.84652103559870562</v>
      </c>
      <c r="H41" s="50">
        <v>0.81480730223123743</v>
      </c>
      <c r="I41" s="50">
        <v>0.96643697657161032</v>
      </c>
      <c r="J41" s="50">
        <v>0.91443683134992193</v>
      </c>
      <c r="K41" s="50">
        <v>1.102070509233352</v>
      </c>
      <c r="L41" s="50">
        <v>0.98513925380977396</v>
      </c>
      <c r="M41" s="50">
        <v>1.0787681454348121</v>
      </c>
      <c r="N41" s="50">
        <v>1.0437998087344595</v>
      </c>
      <c r="O41" s="50">
        <v>1.1778385197645078</v>
      </c>
      <c r="P41" s="50">
        <v>1.1990479212948268</v>
      </c>
    </row>
    <row r="42" spans="1:18" x14ac:dyDescent="0.25">
      <c r="A42" s="17" t="s">
        <v>82</v>
      </c>
      <c r="B42" s="50">
        <v>0.76501226374260556</v>
      </c>
      <c r="C42" s="50">
        <v>0.82256308758040575</v>
      </c>
      <c r="D42" s="50">
        <v>0.84591713596138374</v>
      </c>
      <c r="E42" s="50">
        <v>0.86832352299978199</v>
      </c>
      <c r="F42" s="50">
        <v>0.76985142182426447</v>
      </c>
      <c r="G42" s="50">
        <v>0.91512944983818767</v>
      </c>
      <c r="H42" s="50">
        <v>0.93194726166328601</v>
      </c>
      <c r="I42" s="50">
        <v>1.091190501431146</v>
      </c>
      <c r="J42" s="50">
        <v>1.1399687462435388</v>
      </c>
      <c r="K42" s="50">
        <v>1.0242865137101287</v>
      </c>
      <c r="L42" s="50">
        <v>1.0871255911718338</v>
      </c>
      <c r="M42" s="50">
        <v>1.1979107312440647</v>
      </c>
      <c r="N42" s="50">
        <v>1.0499415577515674</v>
      </c>
      <c r="O42" s="50">
        <v>1.1680824222035322</v>
      </c>
      <c r="P42" s="50">
        <v>1.1815085158150851</v>
      </c>
    </row>
    <row r="43" spans="1:18" x14ac:dyDescent="0.25">
      <c r="A43" s="17" t="s">
        <v>101</v>
      </c>
      <c r="B43" s="50">
        <f>AVERAGE(B40:B42)</f>
        <v>0.7782859616216995</v>
      </c>
      <c r="C43" s="50">
        <f t="shared" ref="C43" si="28">AVERAGE(C40:C42)</f>
        <v>0.85585353785254836</v>
      </c>
      <c r="D43" s="50">
        <f t="shared" ref="D43" si="29">AVERAGE(D40:D42)</f>
        <v>0.90685840707964616</v>
      </c>
      <c r="E43" s="50">
        <f t="shared" ref="E43" si="30">AVERAGE(E40:E42)</f>
        <v>0.92521619068381655</v>
      </c>
      <c r="F43" s="50">
        <f t="shared" ref="F43" si="31">AVERAGE(F40:F42)</f>
        <v>0.8072616353438945</v>
      </c>
      <c r="G43" s="50">
        <f t="shared" ref="G43" si="32">AVERAGE(G40:G42)</f>
        <v>0.89988538295577136</v>
      </c>
      <c r="H43" s="50">
        <f t="shared" ref="H43" si="33">AVERAGE(H40:H42)</f>
        <v>0.90237322515213003</v>
      </c>
      <c r="I43" s="50">
        <f t="shared" ref="I43" si="34">AVERAGE(I40:I42)</f>
        <v>1.0488851196155342</v>
      </c>
      <c r="J43" s="50">
        <f t="shared" ref="J43" si="35">AVERAGE(J40:J42)</f>
        <v>1.0703369796049207</v>
      </c>
      <c r="K43" s="50">
        <f t="shared" ref="K43" si="36">AVERAGE(K40:K42)</f>
        <v>1.0854691288938632</v>
      </c>
      <c r="L43" s="50">
        <f t="shared" ref="L43" si="37">AVERAGE(L40:L42)</f>
        <v>1.0445121737607286</v>
      </c>
      <c r="M43" s="50">
        <f t="shared" ref="M43" si="38">AVERAGE(M40:M42)</f>
        <v>1.173961018405463</v>
      </c>
      <c r="N43" s="50">
        <f t="shared" ref="N43" si="39">AVERAGE(N40:N42)</f>
        <v>1.0471079941911947</v>
      </c>
      <c r="O43" s="50">
        <f t="shared" ref="O43" si="40">AVERAGE(O40:O42)</f>
        <v>1.1759321558732829</v>
      </c>
      <c r="P43" s="50">
        <f t="shared" ref="P43" si="41">AVERAGE(P40:P42)</f>
        <v>1.1914171867837371</v>
      </c>
    </row>
    <row r="44" spans="1:18" x14ac:dyDescent="0.25">
      <c r="A44" s="17" t="s">
        <v>83</v>
      </c>
      <c r="B44" s="50">
        <v>0.81802325581395352</v>
      </c>
      <c r="C44" s="50">
        <v>0.86396745814019482</v>
      </c>
      <c r="D44" s="50">
        <v>0.94080425783560029</v>
      </c>
      <c r="E44" s="50">
        <v>0.95140880377017967</v>
      </c>
      <c r="F44" s="50">
        <v>0.93524384112619408</v>
      </c>
      <c r="G44" s="50">
        <v>0.91998782467532458</v>
      </c>
      <c r="H44" s="50">
        <v>0.96130319148936161</v>
      </c>
      <c r="I44" s="50">
        <v>1.1896396396396396</v>
      </c>
      <c r="J44" s="50">
        <v>1.1071459135643988</v>
      </c>
      <c r="K44" s="50">
        <v>1.0417374206810259</v>
      </c>
      <c r="L44" s="50">
        <v>1.05327608415629</v>
      </c>
      <c r="M44" s="50">
        <v>1.0924250394529196</v>
      </c>
      <c r="N44" s="50">
        <v>1.1724010892199264</v>
      </c>
      <c r="O44" s="50">
        <v>1.342493537482601</v>
      </c>
      <c r="P44" s="50">
        <v>1.3505948215535339</v>
      </c>
      <c r="R44">
        <f>STDEV(P44:P46)</f>
        <v>8.4468484869969968E-2</v>
      </c>
    </row>
    <row r="45" spans="1:18" x14ac:dyDescent="0.25">
      <c r="A45" s="17" t="s">
        <v>83</v>
      </c>
      <c r="B45" s="50">
        <v>0.69885073012439158</v>
      </c>
      <c r="C45" s="50">
        <v>0.74159492952416994</v>
      </c>
      <c r="D45" s="50">
        <v>0.78072146658781783</v>
      </c>
      <c r="E45" s="50">
        <v>0.82687255590093256</v>
      </c>
      <c r="F45" s="50">
        <v>0.81992961287078925</v>
      </c>
      <c r="G45" s="50">
        <v>0.89267451298701295</v>
      </c>
      <c r="H45" s="50">
        <v>0.82716565349544058</v>
      </c>
      <c r="I45" s="50">
        <v>1.0877559377559378</v>
      </c>
      <c r="J45" s="50">
        <v>1.0486093281985451</v>
      </c>
      <c r="K45" s="50">
        <v>0.88926624363213869</v>
      </c>
      <c r="L45" s="50">
        <v>1.0182567625590382</v>
      </c>
      <c r="M45" s="50">
        <v>1.0954409959670348</v>
      </c>
      <c r="N45" s="50">
        <v>1.143264456190934</v>
      </c>
      <c r="O45" s="50">
        <v>1.4491350169019686</v>
      </c>
      <c r="P45" s="50">
        <v>1.44592622213336</v>
      </c>
    </row>
    <row r="46" spans="1:18" x14ac:dyDescent="0.25">
      <c r="A46" s="17" t="s">
        <v>83</v>
      </c>
      <c r="B46" s="50">
        <v>0.80425905895078409</v>
      </c>
      <c r="C46" s="50">
        <v>0.86073219184561545</v>
      </c>
      <c r="D46" s="50">
        <v>0.9426374926079244</v>
      </c>
      <c r="E46" s="50">
        <v>0.93275844780908468</v>
      </c>
      <c r="F46" s="50">
        <v>0.92756158873805938</v>
      </c>
      <c r="G46" s="50">
        <v>0.93252840909090917</v>
      </c>
      <c r="H46" s="50">
        <v>0.90180471124620054</v>
      </c>
      <c r="I46" s="50">
        <v>1.1616093366093367</v>
      </c>
      <c r="J46" s="50">
        <v>1.0140778776208816</v>
      </c>
      <c r="K46" s="50">
        <v>0.917061399588882</v>
      </c>
      <c r="L46" s="50">
        <v>1.0152168312580507</v>
      </c>
      <c r="M46" s="50">
        <v>1.0717341749956162</v>
      </c>
      <c r="N46" s="50">
        <v>1.1668108281275029</v>
      </c>
      <c r="O46" s="50">
        <v>1.2695168025452377</v>
      </c>
      <c r="P46" s="50">
        <v>1.2774767569729082</v>
      </c>
    </row>
    <row r="47" spans="1:18" x14ac:dyDescent="0.25">
      <c r="A47" s="17" t="s">
        <v>102</v>
      </c>
      <c r="B47" s="50">
        <f>AVERAGE(B44:B46)</f>
        <v>0.77371101496304318</v>
      </c>
      <c r="C47" s="50">
        <f t="shared" ref="C47" si="42">AVERAGE(C44:C46)</f>
        <v>0.82209819316999333</v>
      </c>
      <c r="D47" s="50">
        <f t="shared" ref="D47" si="43">AVERAGE(D44:D46)</f>
        <v>0.88805440567711413</v>
      </c>
      <c r="E47" s="50">
        <f t="shared" ref="E47" si="44">AVERAGE(E44:E46)</f>
        <v>0.90367993582673234</v>
      </c>
      <c r="F47" s="50">
        <f t="shared" ref="F47" si="45">AVERAGE(F44:F46)</f>
        <v>0.89424501424501424</v>
      </c>
      <c r="G47" s="50">
        <f t="shared" ref="G47" si="46">AVERAGE(G44:G46)</f>
        <v>0.91506358225108231</v>
      </c>
      <c r="H47" s="50">
        <f t="shared" ref="H47" si="47">AVERAGE(H44:H46)</f>
        <v>0.89675785207700087</v>
      </c>
      <c r="I47" s="50">
        <f t="shared" ref="I47" si="48">AVERAGE(I44:I46)</f>
        <v>1.1463349713349713</v>
      </c>
      <c r="J47" s="50">
        <f t="shared" ref="J47" si="49">AVERAGE(J44:J46)</f>
        <v>1.0566110397946085</v>
      </c>
      <c r="K47" s="50">
        <f t="shared" ref="K47" si="50">AVERAGE(K44:K46)</f>
        <v>0.94935502130068217</v>
      </c>
      <c r="L47" s="50">
        <f t="shared" ref="L47" si="51">AVERAGE(L44:L46)</f>
        <v>1.0289165593244596</v>
      </c>
      <c r="M47" s="50">
        <f t="shared" ref="M47" si="52">AVERAGE(M44:M46)</f>
        <v>1.086533403471857</v>
      </c>
      <c r="N47" s="50">
        <f t="shared" ref="N47" si="53">AVERAGE(N44:N46)</f>
        <v>1.1608254578461212</v>
      </c>
      <c r="O47" s="50">
        <f t="shared" ref="O47" si="54">AVERAGE(O44:O46)</f>
        <v>1.3537151189766023</v>
      </c>
      <c r="P47" s="50">
        <f t="shared" ref="P47" si="55">AVERAGE(P44:P46)</f>
        <v>1.3579992668866006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Original Data</vt:lpstr>
      <vt:lpstr>CCV Normalized Data</vt:lpstr>
      <vt:lpstr>Chart3</vt:lpstr>
      <vt:lpstr>Chart Values</vt:lpstr>
      <vt:lpstr>Chart2</vt:lpstr>
    </vt:vector>
  </TitlesOfParts>
  <Company>Eurofins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Watson</dc:creator>
  <cp:lastModifiedBy>Heidi Hayes</cp:lastModifiedBy>
  <dcterms:created xsi:type="dcterms:W3CDTF">2023-03-13T19:48:49Z</dcterms:created>
  <dcterms:modified xsi:type="dcterms:W3CDTF">2023-12-31T22:39:01Z</dcterms:modified>
</cp:coreProperties>
</file>